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Website\Website update docs\Procurement docs\"/>
    </mc:Choice>
  </mc:AlternateContent>
  <xr:revisionPtr revIDLastSave="0" documentId="8_{818D9585-4EA7-4639-ACB7-FD00DE92D53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ummary" sheetId="5" r:id="rId1"/>
    <sheet name="Goods" sheetId="2" r:id="rId2"/>
    <sheet name="Works" sheetId="4" r:id="rId3"/>
    <sheet name="Consultancy Services" sheetId="1" r:id="rId4"/>
    <sheet name="Non-Consultancy Services" sheetId="3" r:id="rId5"/>
  </sheets>
  <definedNames>
    <definedName name="_xlnm.Print_Area" localSheetId="3">'Consultancy Services'!$A$1:$AJ$15</definedName>
    <definedName name="_xlnm.Print_Area" localSheetId="1">Goods!$A$1:$AD$44</definedName>
    <definedName name="_xlnm.Print_Area" localSheetId="4">'Non-Consultancy Services'!$A$1:$AJ$12</definedName>
    <definedName name="_xlnm.Print_Area" localSheetId="0">Summary!$A$1:$C$23</definedName>
    <definedName name="_xlnm.Print_Area" localSheetId="2">Works!$A$1:$AG$12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G11" i="2"/>
  <c r="G13" i="2"/>
  <c r="G15" i="2"/>
  <c r="G17" i="2"/>
  <c r="G43" i="2"/>
  <c r="AH9" i="3"/>
  <c r="AH7" i="3"/>
  <c r="V19" i="2"/>
  <c r="V11" i="2"/>
  <c r="V9" i="2"/>
  <c r="V37" i="2"/>
  <c r="AA11" i="1"/>
  <c r="AA7" i="1"/>
  <c r="AA9" i="1"/>
  <c r="G9" i="4"/>
  <c r="X9" i="4"/>
  <c r="V35" i="2"/>
  <c r="V33" i="2"/>
  <c r="AA7" i="3"/>
  <c r="X7" i="4"/>
  <c r="V25" i="2"/>
  <c r="V41" i="2"/>
  <c r="V21" i="2"/>
  <c r="V39" i="2"/>
  <c r="V31" i="2"/>
  <c r="V29" i="2"/>
  <c r="V27" i="2"/>
  <c r="V23" i="2"/>
  <c r="V17" i="2"/>
  <c r="V15" i="2"/>
  <c r="V7" i="2"/>
  <c r="V13" i="2"/>
  <c r="G11" i="3"/>
  <c r="C10" i="5"/>
  <c r="G14" i="1"/>
  <c r="C9" i="5"/>
  <c r="G11" i="4"/>
  <c r="C8" i="5"/>
  <c r="C7" i="5"/>
  <c r="C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Muktar Usman</author>
  </authors>
  <commentList>
    <comment ref="B31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Muktar Usman:</t>
        </r>
        <r>
          <rPr>
            <sz val="9"/>
            <color indexed="81"/>
            <rFont val="Calibri"/>
            <family val="2"/>
          </rPr>
          <t xml:space="preserve">
Type and model of vehicles</t>
        </r>
      </text>
    </comment>
  </commentList>
</comments>
</file>

<file path=xl/sharedStrings.xml><?xml version="1.0" encoding="utf-8"?>
<sst xmlns="http://schemas.openxmlformats.org/spreadsheetml/2006/main" count="658" uniqueCount="167">
  <si>
    <r>
      <rPr>
        <b/>
        <sz val="11"/>
        <color rgb="FF000000"/>
        <rFont val="Calibri"/>
        <family val="2"/>
      </rPr>
      <t>Basic Data</t>
    </r>
  </si>
  <si>
    <r>
      <rPr>
        <b/>
        <sz val="11"/>
        <color rgb="FF000000"/>
        <rFont val="Calibri"/>
        <family val="2"/>
      </rPr>
      <t>Preparation of Request For Proposals</t>
    </r>
  </si>
  <si>
    <r>
      <rPr>
        <b/>
        <sz val="11"/>
        <color rgb="FF000000"/>
        <rFont val="Calibri"/>
        <family val="2"/>
      </rPr>
      <t>Request for Expression of Interest</t>
    </r>
  </si>
  <si>
    <r>
      <rPr>
        <b/>
        <sz val="11"/>
        <color rgb="FF000000"/>
        <rFont val="Calibri"/>
        <family val="2"/>
      </rPr>
      <t>Shortlist</t>
    </r>
  </si>
  <si>
    <r>
      <rPr>
        <b/>
        <sz val="11"/>
        <color rgb="FF000000"/>
        <rFont val="Calibri"/>
        <family val="2"/>
      </rPr>
      <t>Consultants Proposals</t>
    </r>
  </si>
  <si>
    <r>
      <rPr>
        <b/>
        <sz val="11"/>
        <color rgb="FF000000"/>
        <rFont val="Calibri"/>
        <family val="2"/>
      </rPr>
      <t>Proposal Evaluation and Negotiation</t>
    </r>
  </si>
  <si>
    <r>
      <rPr>
        <b/>
        <sz val="11"/>
        <color rgb="FF000000"/>
        <rFont val="Calibri"/>
        <family val="2"/>
      </rPr>
      <t>Contract Finalization</t>
    </r>
  </si>
  <si>
    <r>
      <rPr>
        <b/>
        <sz val="11"/>
        <color rgb="FF000000"/>
        <rFont val="Calibri"/>
        <family val="2"/>
      </rPr>
      <t>Contract Implementation - Consultancy</t>
    </r>
  </si>
  <si>
    <r>
      <rPr>
        <b/>
        <sz val="11"/>
        <color rgb="FF000000"/>
        <rFont val="Calibri"/>
        <family val="2"/>
      </rPr>
      <t>Project Description</t>
    </r>
  </si>
  <si>
    <r>
      <rPr>
        <b/>
        <sz val="11"/>
        <color rgb="FF000000"/>
        <rFont val="Calibri"/>
        <family val="2"/>
      </rPr>
      <t>Package Number</t>
    </r>
  </si>
  <si>
    <r>
      <rPr>
        <b/>
        <sz val="11"/>
        <color rgb="FF000000"/>
        <rFont val="Calibri"/>
        <family val="2"/>
      </rPr>
      <t>Lot Number</t>
    </r>
  </si>
  <si>
    <r>
      <rPr>
        <b/>
        <sz val="11"/>
        <color rgb="FF000000"/>
        <rFont val="Calibri"/>
        <family val="2"/>
      </rPr>
      <t>Contract Type</t>
    </r>
  </si>
  <si>
    <r>
      <rPr>
        <b/>
        <sz val="11"/>
        <color rgb="FF000000"/>
        <rFont val="Calibri"/>
        <family val="2"/>
      </rPr>
      <t>Procurement Method</t>
    </r>
  </si>
  <si>
    <r>
      <rPr>
        <b/>
        <sz val="11"/>
        <color rgb="FF000000"/>
        <rFont val="Calibri"/>
        <family val="2"/>
      </rPr>
      <t>Approval Threshold</t>
    </r>
  </si>
  <si>
    <r>
      <rPr>
        <b/>
        <sz val="11"/>
        <color rgb="FF000000"/>
        <rFont val="Calibri"/>
        <family val="2"/>
      </rPr>
      <t>Selection Method</t>
    </r>
  </si>
  <si>
    <r>
      <rPr>
        <b/>
        <sz val="11"/>
        <color rgb="FF000000"/>
        <rFont val="Calibri"/>
        <family val="2"/>
      </rPr>
      <t>Qualification</t>
    </r>
  </si>
  <si>
    <r>
      <rPr>
        <b/>
        <sz val="11"/>
        <color rgb="FF000000"/>
        <rFont val="Calibri"/>
        <family val="2"/>
      </rPr>
      <t>Review</t>
    </r>
  </si>
  <si>
    <r>
      <rPr>
        <b/>
        <sz val="11"/>
        <color rgb="FF000000"/>
        <rFont val="Calibri"/>
        <family val="2"/>
      </rPr>
      <t>Preparation and Submission by MDAs</t>
    </r>
  </si>
  <si>
    <r>
      <rPr>
        <b/>
        <sz val="11"/>
        <color rgb="FF000000"/>
        <rFont val="Calibri"/>
        <family val="2"/>
      </rPr>
      <t>MDA Approval</t>
    </r>
  </si>
  <si>
    <r>
      <rPr>
        <b/>
        <sz val="11"/>
        <color rgb="FF000000"/>
        <rFont val="Calibri"/>
        <family val="2"/>
      </rPr>
      <t>Advertisement</t>
    </r>
  </si>
  <si>
    <r>
      <rPr>
        <b/>
        <sz val="11"/>
        <color rgb="FF000000"/>
        <rFont val="Calibri"/>
        <family val="2"/>
      </rPr>
      <t>Lead-Time Before Shortlist</t>
    </r>
  </si>
  <si>
    <r>
      <rPr>
        <b/>
        <sz val="11"/>
        <color rgb="FF000000"/>
        <rFont val="Calibri"/>
        <family val="2"/>
      </rPr>
      <t>Submission Date</t>
    </r>
  </si>
  <si>
    <r>
      <rPr>
        <b/>
        <sz val="11"/>
        <color rgb="FF000000"/>
        <rFont val="Calibri"/>
        <family val="2"/>
      </rPr>
      <t>Proposal Invitation/Submission Date</t>
    </r>
  </si>
  <si>
    <r>
      <rPr>
        <b/>
        <sz val="11"/>
        <color rgb="FF000000"/>
        <rFont val="Calibri"/>
        <family val="2"/>
      </rPr>
      <t>Closing/Opening Date</t>
    </r>
  </si>
  <si>
    <r>
      <rPr>
        <b/>
        <sz val="11"/>
        <color rgb="FF000000"/>
        <rFont val="Calibri"/>
        <family val="2"/>
      </rPr>
      <t>Submission of Technical Evaluation Report</t>
    </r>
  </si>
  <si>
    <r>
      <rPr>
        <b/>
        <sz val="11"/>
        <color rgb="FF000000"/>
        <rFont val="Calibri"/>
        <family val="2"/>
      </rPr>
      <t>Openning of Financial Proposal</t>
    </r>
  </si>
  <si>
    <r>
      <rPr>
        <b/>
        <sz val="11"/>
        <color rgb="FF000000"/>
        <rFont val="Calibri"/>
        <family val="2"/>
      </rPr>
      <t>Submission of Evaluation Report - Technical/Financial</t>
    </r>
  </si>
  <si>
    <r>
      <rPr>
        <b/>
        <sz val="11"/>
        <color rgb="FF000000"/>
        <rFont val="Calibri"/>
        <family val="2"/>
      </rPr>
      <t>Negotiations</t>
    </r>
  </si>
  <si>
    <r>
      <rPr>
        <b/>
        <sz val="11"/>
        <color rgb="FF000000"/>
        <rFont val="Calibri"/>
        <family val="2"/>
      </rPr>
      <t>MDA Approval/No Objection Date</t>
    </r>
  </si>
  <si>
    <r>
      <rPr>
        <b/>
        <sz val="11"/>
        <color rgb="FF000000"/>
        <rFont val="Calibri"/>
        <family val="2"/>
      </rPr>
      <t>Certifiable Amount per Contract</t>
    </r>
  </si>
  <si>
    <r>
      <rPr>
        <b/>
        <sz val="11"/>
        <color rgb="FF000000"/>
        <rFont val="Calibri"/>
        <family val="2"/>
      </rPr>
      <t>FEC Approval</t>
    </r>
  </si>
  <si>
    <r>
      <rPr>
        <b/>
        <sz val="11"/>
        <color rgb="FF000000"/>
        <rFont val="Calibri"/>
        <family val="2"/>
      </rPr>
      <t>Date of Contract Offer</t>
    </r>
  </si>
  <si>
    <r>
      <rPr>
        <b/>
        <sz val="11"/>
        <color rgb="FF000000"/>
        <rFont val="Calibri"/>
        <family val="2"/>
      </rPr>
      <t>Date of Contract Signature</t>
    </r>
  </si>
  <si>
    <r>
      <rPr>
        <b/>
        <sz val="11"/>
        <color rgb="FF000000"/>
        <rFont val="Calibri"/>
        <family val="2"/>
      </rPr>
      <t>Mobilization/Advance Payment</t>
    </r>
  </si>
  <si>
    <r>
      <rPr>
        <b/>
        <sz val="11"/>
        <color rgb="FF000000"/>
        <rFont val="Calibri"/>
        <family val="2"/>
      </rPr>
      <t>Submission of Draft Report</t>
    </r>
  </si>
  <si>
    <r>
      <rPr>
        <b/>
        <sz val="11"/>
        <color rgb="FF000000"/>
        <rFont val="Calibri"/>
        <family val="2"/>
      </rPr>
      <t>Submission of Final Report</t>
    </r>
  </si>
  <si>
    <r>
      <rPr>
        <b/>
        <sz val="11"/>
        <color rgb="FF000000"/>
        <rFont val="Calibri"/>
        <family val="2"/>
      </rPr>
      <t>Final Cost</t>
    </r>
  </si>
  <si>
    <r>
      <rPr>
        <sz val="11"/>
        <color rgb="FF000000"/>
        <rFont val="Calibri"/>
      </rPr>
      <t>Normal duration of procurement Process</t>
    </r>
  </si>
  <si>
    <r>
      <rPr>
        <sz val="11"/>
        <color rgb="FF000000"/>
        <rFont val="Calibri"/>
      </rPr>
      <t>If pre-qualification: add 2 weeks</t>
    </r>
  </si>
  <si>
    <r>
      <rPr>
        <sz val="11"/>
        <color rgb="FF000000"/>
        <rFont val="Calibri"/>
      </rPr>
      <t>2 - 3 weeks</t>
    </r>
  </si>
  <si>
    <r>
      <rPr>
        <sz val="11"/>
        <color rgb="FF000000"/>
        <rFont val="Calibri"/>
      </rPr>
      <t>2 weeks</t>
    </r>
  </si>
  <si>
    <r>
      <rPr>
        <sz val="11"/>
        <color rgb="FF000000"/>
        <rFont val="Calibri"/>
      </rPr>
      <t>2.2 - 2 weeks</t>
    </r>
  </si>
  <si>
    <r>
      <rPr>
        <sz val="11"/>
        <color rgb="FF000000"/>
        <rFont val="Calibri"/>
      </rPr>
      <t>3 weeks</t>
    </r>
  </si>
  <si>
    <r>
      <rPr>
        <sz val="11"/>
        <color rgb="FF000000"/>
        <rFont val="Calibri"/>
      </rPr>
      <t>2 - 4 weeks</t>
    </r>
  </si>
  <si>
    <r>
      <rPr>
        <sz val="11"/>
        <color rgb="FF000000"/>
        <rFont val="Calibri"/>
      </rPr>
      <t>4 - 6 weeks</t>
    </r>
  </si>
  <si>
    <r>
      <rPr>
        <sz val="11"/>
        <color rgb="FF000000"/>
        <rFont val="Calibri"/>
      </rPr>
      <t>1 - 2 weeks</t>
    </r>
  </si>
  <si>
    <r>
      <rPr>
        <sz val="11"/>
        <color rgb="FF000000"/>
        <rFont val="Calibri"/>
      </rPr>
      <t>Plan vs Actual</t>
    </r>
  </si>
  <si>
    <r>
      <rPr>
        <sz val="11"/>
        <color rgb="FF000000"/>
        <rFont val="Calibri"/>
      </rPr>
      <t>Plan</t>
    </r>
  </si>
  <si>
    <r>
      <rPr>
        <sz val="11"/>
        <color rgb="FF000000"/>
        <rFont val="Calibri"/>
      </rPr>
      <t>Actual</t>
    </r>
  </si>
  <si>
    <r>
      <rPr>
        <sz val="11"/>
        <color rgb="FF000000"/>
        <rFont val="Calibri"/>
      </rPr>
      <t>Lump Sum</t>
    </r>
  </si>
  <si>
    <r>
      <rPr>
        <b/>
        <sz val="11"/>
        <color rgb="FF000000"/>
        <rFont val="Calibri"/>
        <family val="2"/>
      </rPr>
      <t>Total Cost Plan</t>
    </r>
  </si>
  <si>
    <r>
      <rPr>
        <b/>
        <sz val="11"/>
        <color rgb="FF000000"/>
        <rFont val="Calibri"/>
        <family val="2"/>
      </rPr>
      <t>Total Cost Actual</t>
    </r>
  </si>
  <si>
    <r>
      <rPr>
        <b/>
        <sz val="11"/>
        <color rgb="FF000000"/>
        <rFont val="Calibri"/>
        <family val="2"/>
      </rPr>
      <t>Draft-Bid Documents</t>
    </r>
  </si>
  <si>
    <r>
      <rPr>
        <b/>
        <sz val="11"/>
        <color rgb="FF000000"/>
        <rFont val="Calibri"/>
        <family val="2"/>
      </rPr>
      <t>Specific Procurement Notice/Advert</t>
    </r>
  </si>
  <si>
    <r>
      <rPr>
        <b/>
        <sz val="11"/>
        <color rgb="FF000000"/>
        <rFont val="Calibri"/>
        <family val="2"/>
      </rPr>
      <t>Prequalification Evaluation</t>
    </r>
  </si>
  <si>
    <r>
      <rPr>
        <b/>
        <sz val="11"/>
        <color rgb="FF000000"/>
        <rFont val="Calibri"/>
        <family val="2"/>
      </rPr>
      <t>Bidding Period (Single Stage Tendering)</t>
    </r>
  </si>
  <si>
    <r>
      <rPr>
        <b/>
        <sz val="11"/>
        <color rgb="FF000000"/>
        <rFont val="Calibri"/>
        <family val="2"/>
      </rPr>
      <t>Bid Evaluation</t>
    </r>
  </si>
  <si>
    <r>
      <rPr>
        <b/>
        <sz val="11"/>
        <color rgb="FF000000"/>
        <rFont val="Calibri"/>
        <family val="2"/>
      </rPr>
      <t>Contract Implementation - Goods</t>
    </r>
  </si>
  <si>
    <r>
      <rPr>
        <b/>
        <sz val="11"/>
        <color rgb="FF000000"/>
        <rFont val="Calibri"/>
        <family val="2"/>
      </rPr>
      <t>Advertisement for Pre-Qualification</t>
    </r>
  </si>
  <si>
    <r>
      <rPr>
        <b/>
        <sz val="11"/>
        <color rgb="FF000000"/>
        <rFont val="Calibri"/>
        <family val="2"/>
      </rPr>
      <t>Submission of Prequalification Evaluation Report</t>
    </r>
  </si>
  <si>
    <r>
      <rPr>
        <b/>
        <sz val="11"/>
        <color rgb="FF000000"/>
        <rFont val="Calibri"/>
        <family val="2"/>
      </rPr>
      <t>Bid Invitation Date</t>
    </r>
  </si>
  <si>
    <r>
      <rPr>
        <b/>
        <sz val="11"/>
        <color rgb="FF000000"/>
        <rFont val="Calibri"/>
        <family val="2"/>
      </rPr>
      <t>Bid Closing/Opening</t>
    </r>
  </si>
  <si>
    <r>
      <rPr>
        <b/>
        <sz val="11"/>
        <color rgb="FF000000"/>
        <rFont val="Calibri"/>
        <family val="2"/>
      </rPr>
      <t>Submission of Bid Evaluation Report</t>
    </r>
  </si>
  <si>
    <r>
      <rPr>
        <b/>
        <sz val="11"/>
        <color rgb="FF000000"/>
        <rFont val="Calibri"/>
        <family val="2"/>
      </rPr>
      <t>MDA Approval/BPP No Objection</t>
    </r>
  </si>
  <si>
    <r>
      <rPr>
        <b/>
        <sz val="11"/>
        <color rgb="FF000000"/>
        <rFont val="Calibri"/>
        <family val="2"/>
      </rPr>
      <t>Arrival of Goods</t>
    </r>
  </si>
  <si>
    <r>
      <rPr>
        <b/>
        <sz val="11"/>
        <color rgb="FF000000"/>
        <rFont val="Calibri"/>
        <family val="2"/>
      </rPr>
      <t>Inspection/Final Acceptance</t>
    </r>
  </si>
  <si>
    <r>
      <rPr>
        <b/>
        <sz val="11"/>
        <color rgb="FF000000"/>
        <rFont val="Calibri"/>
        <family val="2"/>
      </rPr>
      <t>Two Stage Tendering</t>
    </r>
  </si>
  <si>
    <r>
      <rPr>
        <b/>
        <sz val="11"/>
        <color rgb="FF000000"/>
        <rFont val="Calibri"/>
        <family val="2"/>
      </rPr>
      <t>Contract Implementation - Works</t>
    </r>
  </si>
  <si>
    <r>
      <rPr>
        <b/>
        <sz val="11"/>
        <color rgb="FF000000"/>
        <rFont val="Calibri"/>
        <family val="2"/>
      </rPr>
      <t>First Stage Bidding</t>
    </r>
  </si>
  <si>
    <r>
      <rPr>
        <b/>
        <sz val="11"/>
        <color rgb="FF000000"/>
        <rFont val="Calibri"/>
        <family val="2"/>
      </rPr>
      <t>Second Stage Bidding - Technical/Financial</t>
    </r>
  </si>
  <si>
    <r>
      <rPr>
        <b/>
        <sz val="11"/>
        <color rgb="FF000000"/>
        <rFont val="Calibri"/>
        <family val="2"/>
      </rPr>
      <t>Substantial Completion</t>
    </r>
  </si>
  <si>
    <r>
      <rPr>
        <b/>
        <sz val="11"/>
        <color rgb="FF000000"/>
        <rFont val="Calibri"/>
        <family val="2"/>
      </rPr>
      <t>Final Acceptance</t>
    </r>
  </si>
  <si>
    <r>
      <rPr>
        <sz val="11"/>
        <color rgb="FF000000"/>
        <rFont val="Calibri"/>
      </rPr>
      <t>134.4 weeks</t>
    </r>
  </si>
  <si>
    <t>S/N</t>
  </si>
  <si>
    <t>Information Technology Consulting Services</t>
  </si>
  <si>
    <t>Legal Services Consulting</t>
  </si>
  <si>
    <t>Procurement of Books</t>
  </si>
  <si>
    <t>NA</t>
  </si>
  <si>
    <t>NS</t>
  </si>
  <si>
    <t>NCB</t>
  </si>
  <si>
    <t>Contract Amount</t>
  </si>
  <si>
    <t>DG</t>
  </si>
  <si>
    <t>PTB</t>
  </si>
  <si>
    <t>POST</t>
  </si>
  <si>
    <t>Procurement of Diesel 1st Qtr</t>
  </si>
  <si>
    <t>Procurement of Diesel 2nd Qtr</t>
  </si>
  <si>
    <t>Procurement of Diesel 3rd Qtr</t>
  </si>
  <si>
    <t>Procurement of Diesel 4th Qtr</t>
  </si>
  <si>
    <t>Plan</t>
  </si>
  <si>
    <t>Actual</t>
  </si>
  <si>
    <t>Category</t>
  </si>
  <si>
    <t xml:space="preserve">Amount </t>
  </si>
  <si>
    <t>Works</t>
  </si>
  <si>
    <t>Non-Consulting Services</t>
  </si>
  <si>
    <t>Consulting Services</t>
  </si>
  <si>
    <t>TOTAL</t>
  </si>
  <si>
    <t>Lump Sum</t>
  </si>
  <si>
    <r>
      <rPr>
        <b/>
        <sz val="18"/>
        <color rgb="FF000000"/>
        <rFont val="Calibri"/>
        <family val="2"/>
      </rPr>
      <t>Ministry/Department/Agency: Infrastructure Concession Regulatory Commission</t>
    </r>
  </si>
  <si>
    <t>THE PRESIDENCY</t>
  </si>
  <si>
    <t xml:space="preserve">             ____________________________</t>
  </si>
  <si>
    <r>
      <rPr>
        <b/>
        <sz val="18"/>
        <color rgb="FF008000"/>
        <rFont val="Calibri"/>
        <family val="2"/>
      </rPr>
      <t>Infrastructure Concession Regulatory Commission</t>
    </r>
  </si>
  <si>
    <t>Procurement of office stationeries</t>
  </si>
  <si>
    <t>Procurement of Computer Consumables</t>
  </si>
  <si>
    <t>Printing of Letterhead, Continuation Sheets</t>
  </si>
  <si>
    <t>Procurement of Drivers' Uniforms</t>
  </si>
  <si>
    <t>Procurement of Desktop and Laptop Computers, Printers, Scanners, iPads, Smart Phones etc</t>
  </si>
  <si>
    <t>Procurement of Sedan and Utility Motor Vehicles</t>
  </si>
  <si>
    <t>Partitioning of Office Spaces</t>
  </si>
  <si>
    <t>Head Office Remodelling</t>
  </si>
  <si>
    <t>Procurement of Vehicle repair and maintenance vendor</t>
  </si>
  <si>
    <t>Procurement of Lift Maintenance Vendor</t>
  </si>
  <si>
    <t>PRE</t>
  </si>
  <si>
    <t>Initiation/Supervision</t>
  </si>
  <si>
    <t>Procurement Method</t>
  </si>
  <si>
    <t>IC</t>
  </si>
  <si>
    <t>RESPONSIBLE for submission of Initiation Memo/BOQ/Specifications &amp; Design/Adverts</t>
  </si>
  <si>
    <t>Deadline for Submission of BOQ/Specifications &amp; Designs/Adverts</t>
  </si>
  <si>
    <t xml:space="preserve">                Engr. Chidi Izuwah Snr.</t>
  </si>
  <si>
    <t>HHRA</t>
  </si>
  <si>
    <t>HICT</t>
  </si>
  <si>
    <t>M&amp;P</t>
  </si>
  <si>
    <t xml:space="preserve">Legal </t>
  </si>
  <si>
    <t>ICT</t>
  </si>
  <si>
    <t>CCD/P3RD/TID+/Legal</t>
  </si>
  <si>
    <t>SUMMARY</t>
  </si>
  <si>
    <t>Prequalification Evaluation</t>
  </si>
  <si>
    <t>Procurement of Office Equipment (Refridgerators, Shredders, Microwaves, etc)</t>
  </si>
  <si>
    <t>Procurement of office Furniture and fittings (Executive Tables and Chairs, Visitors Chairs, etc)</t>
  </si>
  <si>
    <t>Review of Concession Agreements</t>
  </si>
  <si>
    <t>Acquisition of Finance and Monitoring office in Lagos</t>
  </si>
  <si>
    <t>Printing of Bulletin and Annual Reports</t>
  </si>
  <si>
    <t>Acquisition of ICRC Academy</t>
  </si>
  <si>
    <t>Monitoring and Compliance Validation Visits</t>
  </si>
  <si>
    <t>ICRC/PRO/GDS/17/2019</t>
  </si>
  <si>
    <t>ICRC/PRO/GDS/18/2019</t>
  </si>
  <si>
    <t>ICRC/PRO/GDS/16/2019</t>
  </si>
  <si>
    <r>
      <t>ICRC/PRO/GDS/01/201</t>
    </r>
    <r>
      <rPr>
        <sz val="11"/>
        <rFont val="Calibri"/>
        <family val="2"/>
      </rPr>
      <t>9</t>
    </r>
  </si>
  <si>
    <r>
      <t>ICRC/PRO/GDS/02/201</t>
    </r>
    <r>
      <rPr>
        <sz val="11"/>
        <rFont val="Calibri"/>
        <family val="2"/>
      </rPr>
      <t>9</t>
    </r>
  </si>
  <si>
    <r>
      <t>ICRC/PRO/GDS/03/201</t>
    </r>
    <r>
      <rPr>
        <sz val="11"/>
        <rFont val="Calibri"/>
        <family val="2"/>
      </rPr>
      <t>9</t>
    </r>
  </si>
  <si>
    <r>
      <t>ICRC/PRO/GDS/04/201</t>
    </r>
    <r>
      <rPr>
        <sz val="11"/>
        <rFont val="Calibri"/>
        <family val="2"/>
      </rPr>
      <t>9</t>
    </r>
  </si>
  <si>
    <r>
      <t>ICRC/PRO/GDS/05/201</t>
    </r>
    <r>
      <rPr>
        <sz val="11"/>
        <rFont val="Calibri"/>
        <family val="2"/>
      </rPr>
      <t>9</t>
    </r>
  </si>
  <si>
    <r>
      <t>ICRC/PRO/GDS/06/201</t>
    </r>
    <r>
      <rPr>
        <sz val="11"/>
        <rFont val="Calibri"/>
        <family val="2"/>
      </rPr>
      <t>9</t>
    </r>
  </si>
  <si>
    <r>
      <t>ICRC/PRO/GDS/07/201</t>
    </r>
    <r>
      <rPr>
        <sz val="11"/>
        <rFont val="Calibri"/>
        <family val="2"/>
      </rPr>
      <t>9</t>
    </r>
  </si>
  <si>
    <r>
      <t>ICRC/PRO/GDS/08/201</t>
    </r>
    <r>
      <rPr>
        <sz val="11"/>
        <rFont val="Calibri"/>
        <family val="2"/>
      </rPr>
      <t>9</t>
    </r>
  </si>
  <si>
    <t>ICRC/PRO/GDS/09/2019</t>
  </si>
  <si>
    <t>ICRC/PRO/GDS/10/2019</t>
  </si>
  <si>
    <t>ICRC/PRO/GDS/11/2019</t>
  </si>
  <si>
    <t>ICRC/PRO/GDS/12/2019</t>
  </si>
  <si>
    <t>ICRC/PRO/GDS/13/2019</t>
  </si>
  <si>
    <t>ICRC/PRO/GDS/14/2019</t>
  </si>
  <si>
    <t>ICRC/PRO/GDS/15/2019</t>
  </si>
  <si>
    <r>
      <t>ICRC/PRO/WRKS/01/201</t>
    </r>
    <r>
      <rPr>
        <sz val="11"/>
        <color rgb="FF000000"/>
        <rFont val="Calibri"/>
      </rPr>
      <t>9</t>
    </r>
  </si>
  <si>
    <r>
      <t>ICRC/PRO/WRKS/02/201</t>
    </r>
    <r>
      <rPr>
        <sz val="11"/>
        <color rgb="FF000000"/>
        <rFont val="Calibri"/>
      </rPr>
      <t>9</t>
    </r>
  </si>
  <si>
    <t>ICRC/PRO/CS/03/2019</t>
  </si>
  <si>
    <r>
      <t>ICRC/PRO/CS/01/201</t>
    </r>
    <r>
      <rPr>
        <sz val="11"/>
        <color rgb="FF000000"/>
        <rFont val="Calibri"/>
      </rPr>
      <t>9</t>
    </r>
  </si>
  <si>
    <t>Financial Consulting Servives</t>
  </si>
  <si>
    <t>ICRC/PRO/CS/02/2019</t>
  </si>
  <si>
    <t>CQS</t>
  </si>
  <si>
    <r>
      <t>Consulting Services: 201</t>
    </r>
    <r>
      <rPr>
        <b/>
        <i/>
        <sz val="14"/>
        <color rgb="FF000000"/>
        <rFont val="Calibri"/>
        <family val="2"/>
      </rPr>
      <t>9</t>
    </r>
    <r>
      <rPr>
        <b/>
        <i/>
        <sz val="14"/>
        <color rgb="FF000000"/>
        <rFont val="Calibri"/>
        <family val="2"/>
      </rPr>
      <t xml:space="preserve"> Budget Year</t>
    </r>
  </si>
  <si>
    <r>
      <t>Works: 201</t>
    </r>
    <r>
      <rPr>
        <b/>
        <i/>
        <sz val="14"/>
        <color rgb="FF000000"/>
        <rFont val="Calibri"/>
        <family val="2"/>
      </rPr>
      <t>9</t>
    </r>
    <r>
      <rPr>
        <b/>
        <i/>
        <sz val="14"/>
        <color rgb="FF000000"/>
        <rFont val="Calibri"/>
        <family val="2"/>
      </rPr>
      <t xml:space="preserve"> Budget Year</t>
    </r>
  </si>
  <si>
    <r>
      <t>GOODS: 201</t>
    </r>
    <r>
      <rPr>
        <b/>
        <i/>
        <sz val="12"/>
        <color rgb="FF000000"/>
        <rFont val="Calibri"/>
        <family val="2"/>
      </rPr>
      <t>9</t>
    </r>
    <r>
      <rPr>
        <b/>
        <i/>
        <sz val="12"/>
        <color rgb="FF000000"/>
        <rFont val="Calibri"/>
        <family val="2"/>
      </rPr>
      <t xml:space="preserve"> Budget Year</t>
    </r>
  </si>
  <si>
    <t>ICRC/PRO/NCS/01/2019</t>
  </si>
  <si>
    <t>ICRC/PRO/NCS/02/2019</t>
  </si>
  <si>
    <r>
      <t>Non-Consulting Services: 201</t>
    </r>
    <r>
      <rPr>
        <b/>
        <i/>
        <sz val="14"/>
        <color rgb="FF000000"/>
        <rFont val="Calibri"/>
        <family val="2"/>
      </rPr>
      <t>9</t>
    </r>
    <r>
      <rPr>
        <b/>
        <i/>
        <sz val="14"/>
        <color rgb="FF000000"/>
        <rFont val="Calibri"/>
        <family val="2"/>
      </rPr>
      <t xml:space="preserve">  Budget Year</t>
    </r>
  </si>
  <si>
    <t>Goods Capital and Non Capital Goods)</t>
  </si>
  <si>
    <t>2019 PROCUREMENT PLAN</t>
  </si>
  <si>
    <t xml:space="preserve">             Director General/CEO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</si>
</sst>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2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i/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b/>
      <sz val="22"/>
      <color rgb="FFFF0000"/>
      <name val="Arial Rounded MT Bold"/>
      <family val="2"/>
    </font>
    <font>
      <i/>
      <sz val="11"/>
      <color rgb="FF000000"/>
      <name val="Calibri"/>
      <family val="2"/>
    </font>
    <font>
      <sz val="18"/>
      <color rgb="FF008000"/>
      <name val="Calibri"/>
      <family val="2"/>
    </font>
    <font>
      <b/>
      <sz val="18"/>
      <color rgb="FF008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u/>
      <sz val="14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2FEEE4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DF7C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75E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ck">
        <color rgb="FF000000"/>
      </bottom>
      <diagonal/>
    </border>
  </borders>
  <cellStyleXfs count="164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7" borderId="3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/>
    </xf>
    <xf numFmtId="0" fontId="0" fillId="9" borderId="0" xfId="0" applyFill="1" applyAlignment="1">
      <alignment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4" xfId="1" applyFont="1" applyFill="1" applyBorder="1" applyAlignment="1">
      <alignment vertical="center" wrapText="1"/>
    </xf>
    <xf numFmtId="164" fontId="0" fillId="4" borderId="1" xfId="1" applyFont="1" applyFill="1" applyBorder="1" applyAlignment="1">
      <alignment horizontal="right" vertical="center" wrapText="1"/>
    </xf>
    <xf numFmtId="164" fontId="0" fillId="4" borderId="1" xfId="1" applyFont="1" applyFill="1" applyBorder="1" applyAlignment="1">
      <alignment vertical="center" wrapText="1"/>
    </xf>
    <xf numFmtId="164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1" fillId="2" borderId="4" xfId="1" applyFont="1" applyFill="1" applyBorder="1" applyAlignment="1">
      <alignment horizontal="center" vertical="center" wrapText="1"/>
    </xf>
    <xf numFmtId="164" fontId="1" fillId="0" borderId="5" xfId="1" applyFont="1" applyBorder="1"/>
    <xf numFmtId="0" fontId="0" fillId="5" borderId="8" xfId="0" applyFill="1" applyBorder="1" applyAlignment="1">
      <alignment horizontal="center" vertical="center"/>
    </xf>
    <xf numFmtId="164" fontId="9" fillId="4" borderId="1" xfId="1" applyFont="1" applyFill="1" applyBorder="1" applyAlignment="1">
      <alignment horizontal="right" vertical="center" wrapText="1"/>
    </xf>
    <xf numFmtId="0" fontId="0" fillId="5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 wrapText="1"/>
    </xf>
    <xf numFmtId="0" fontId="0" fillId="0" borderId="0" xfId="0" applyBorder="1"/>
    <xf numFmtId="164" fontId="1" fillId="0" borderId="0" xfId="1" applyFont="1" applyBorder="1"/>
    <xf numFmtId="0" fontId="0" fillId="0" borderId="0" xfId="0" applyBorder="1" applyAlignment="1">
      <alignment horizontal="center"/>
    </xf>
    <xf numFmtId="164" fontId="9" fillId="4" borderId="1" xfId="1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6" xfId="0" applyBorder="1"/>
    <xf numFmtId="164" fontId="0" fillId="0" borderId="6" xfId="1" applyFont="1" applyBorder="1"/>
    <xf numFmtId="0" fontId="1" fillId="10" borderId="6" xfId="0" applyFont="1" applyFill="1" applyBorder="1" applyAlignment="1">
      <alignment horizontal="center" vertical="center"/>
    </xf>
    <xf numFmtId="164" fontId="1" fillId="10" borderId="6" xfId="1" applyFont="1" applyFill="1" applyBorder="1" applyAlignment="1">
      <alignment horizontal="center" vertical="center"/>
    </xf>
    <xf numFmtId="0" fontId="0" fillId="5" borderId="6" xfId="0" applyFill="1" applyBorder="1"/>
    <xf numFmtId="164" fontId="0" fillId="5" borderId="6" xfId="1" applyFont="1" applyFill="1" applyBorder="1"/>
    <xf numFmtId="0" fontId="1" fillId="5" borderId="6" xfId="0" applyFont="1" applyFill="1" applyBorder="1" applyAlignment="1">
      <alignment horizontal="center"/>
    </xf>
    <xf numFmtId="164" fontId="1" fillId="5" borderId="6" xfId="1" applyFont="1" applyFill="1" applyBorder="1"/>
    <xf numFmtId="0" fontId="6" fillId="0" borderId="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11" borderId="0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8" fillId="0" borderId="0" xfId="0" applyFont="1"/>
    <xf numFmtId="165" fontId="0" fillId="4" borderId="1" xfId="0" applyNumberForma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1" fillId="4" borderId="1" xfId="1" applyFont="1" applyFill="1" applyBorder="1" applyAlignment="1">
      <alignment horizontal="right" vertical="center" wrapText="1"/>
    </xf>
    <xf numFmtId="164" fontId="21" fillId="4" borderId="1" xfId="1" applyFont="1" applyFill="1" applyBorder="1" applyAlignment="1">
      <alignment vertical="center" wrapText="1"/>
    </xf>
    <xf numFmtId="0" fontId="21" fillId="0" borderId="0" xfId="0" applyFont="1"/>
    <xf numFmtId="0" fontId="22" fillId="4" borderId="3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5" fontId="0" fillId="4" borderId="1" xfId="0" applyNumberForma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4" fontId="21" fillId="4" borderId="1" xfId="1" applyFont="1" applyFill="1" applyBorder="1" applyAlignment="1">
      <alignment horizontal="center" vertical="center" wrapText="1"/>
    </xf>
    <xf numFmtId="165" fontId="21" fillId="4" borderId="3" xfId="0" applyNumberFormat="1" applyFont="1" applyFill="1" applyBorder="1" applyAlignment="1">
      <alignment horizontal="center" vertical="center" wrapText="1"/>
    </xf>
    <xf numFmtId="164" fontId="21" fillId="4" borderId="3" xfId="0" applyNumberFormat="1" applyFont="1" applyFill="1" applyBorder="1" applyAlignment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21" fillId="12" borderId="0" xfId="0" applyFont="1" applyFill="1" applyAlignment="1">
      <alignment horizontal="center"/>
    </xf>
    <xf numFmtId="15" fontId="21" fillId="4" borderId="1" xfId="0" applyNumberFormat="1" applyFont="1" applyFill="1" applyBorder="1" applyAlignment="1">
      <alignment horizontal="center" vertical="center" wrapText="1"/>
    </xf>
    <xf numFmtId="15" fontId="0" fillId="4" borderId="1" xfId="1" applyNumberFormat="1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2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top"/>
    </xf>
    <xf numFmtId="0" fontId="21" fillId="5" borderId="14" xfId="0" applyFont="1" applyFill="1" applyBorder="1" applyAlignment="1">
      <alignment horizontal="center" vertical="top"/>
    </xf>
    <xf numFmtId="0" fontId="21" fillId="4" borderId="19" xfId="0" applyFont="1" applyFill="1" applyBorder="1" applyAlignment="1">
      <alignment horizontal="left" vertical="top" wrapText="1"/>
    </xf>
    <xf numFmtId="0" fontId="21" fillId="4" borderId="20" xfId="0" applyFont="1" applyFill="1" applyBorder="1" applyAlignment="1">
      <alignment horizontal="left" vertical="top" wrapText="1"/>
    </xf>
    <xf numFmtId="0" fontId="21" fillId="4" borderId="21" xfId="0" applyFont="1" applyFill="1" applyBorder="1" applyAlignment="1">
      <alignment horizontal="left" vertical="top" wrapText="1"/>
    </xf>
    <xf numFmtId="0" fontId="9" fillId="4" borderId="21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4" fillId="11" borderId="0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6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3606813</xdr:colOff>
      <xdr:row>0</xdr:row>
      <xdr:rowOff>186273</xdr:rowOff>
    </xdr:from>
    <xdr:to>
      <xdr:col>2</xdr:col>
      <xdr:colOff>508013</xdr:colOff>
      <xdr:row>0</xdr:row>
      <xdr:rowOff>1168401</xdr:rowOff>
    </xdr:to>
    <xdr:pic>
      <xdr:nvPicPr>
        <xdr:cNvPr id="2" name="Picture 1" descr="C:\Users\myarling\Desktop\ICRC Logo  am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1613" y="186273"/>
          <a:ext cx="1041400" cy="98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zoomScale="150" zoomScaleNormal="150" zoomScalePageLayoutView="150" workbookViewId="0">
      <selection activeCell="B21" sqref="B21:C21"/>
    </sheetView>
  </sheetViews>
  <sheetFormatPr defaultColWidth="11.453125" defaultRowHeight="14.5" x14ac:dyDescent="0.35"/>
  <cols>
    <col min="1" max="1" width="4" customWidth="1"/>
    <col min="2" max="2" width="54.36328125" customWidth="1"/>
    <col min="3" max="3" width="60" style="27" customWidth="1"/>
    <col min="4" max="4" width="10.81640625" customWidth="1"/>
  </cols>
  <sheetData>
    <row r="1" spans="1:15" s="11" customFormat="1" ht="94.5" customHeight="1" x14ac:dyDescent="0.35">
      <c r="A1" s="95"/>
      <c r="B1" s="95"/>
      <c r="C1" s="95"/>
    </row>
    <row r="2" spans="1:15" s="11" customFormat="1" ht="29" customHeight="1" x14ac:dyDescent="0.5">
      <c r="A2" s="96" t="s">
        <v>98</v>
      </c>
      <c r="B2" s="96"/>
      <c r="C2" s="96"/>
    </row>
    <row r="3" spans="1:15" ht="25" customHeight="1" x14ac:dyDescent="0.6">
      <c r="A3" s="101" t="s">
        <v>100</v>
      </c>
      <c r="B3" s="101"/>
      <c r="C3" s="101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0" customHeight="1" x14ac:dyDescent="0.35">
      <c r="A4" s="102" t="s">
        <v>165</v>
      </c>
      <c r="B4" s="102"/>
      <c r="C4" s="102"/>
      <c r="D4" s="46"/>
      <c r="E4" s="46"/>
      <c r="F4" s="46"/>
      <c r="G4" s="46"/>
      <c r="H4" s="47"/>
      <c r="I4" s="47"/>
      <c r="J4" s="47"/>
      <c r="K4" s="47"/>
      <c r="L4" s="47"/>
      <c r="M4" s="47"/>
      <c r="N4" s="47"/>
      <c r="O4" s="47"/>
    </row>
    <row r="5" spans="1:15" ht="18.5" x14ac:dyDescent="0.35">
      <c r="A5" s="100" t="s">
        <v>124</v>
      </c>
      <c r="B5" s="100"/>
      <c r="C5" s="100"/>
    </row>
    <row r="6" spans="1:15" x14ac:dyDescent="0.35">
      <c r="A6" s="50" t="s">
        <v>73</v>
      </c>
      <c r="B6" s="50" t="s">
        <v>90</v>
      </c>
      <c r="C6" s="51" t="s">
        <v>91</v>
      </c>
    </row>
    <row r="7" spans="1:15" x14ac:dyDescent="0.35">
      <c r="A7" s="59">
        <v>1</v>
      </c>
      <c r="B7" s="52" t="s">
        <v>164</v>
      </c>
      <c r="C7" s="53">
        <f>Goods!G43</f>
        <v>297440000</v>
      </c>
    </row>
    <row r="8" spans="1:15" x14ac:dyDescent="0.35">
      <c r="A8" s="60">
        <v>2</v>
      </c>
      <c r="B8" s="48" t="s">
        <v>92</v>
      </c>
      <c r="C8" s="49">
        <f>Works!G11</f>
        <v>45059708.209999993</v>
      </c>
    </row>
    <row r="9" spans="1:15" x14ac:dyDescent="0.35">
      <c r="A9" s="59">
        <v>3</v>
      </c>
      <c r="B9" s="52" t="s">
        <v>94</v>
      </c>
      <c r="C9" s="53">
        <f>'Consultancy Services'!G14</f>
        <v>9200000</v>
      </c>
    </row>
    <row r="10" spans="1:15" x14ac:dyDescent="0.35">
      <c r="A10" s="60">
        <v>4</v>
      </c>
      <c r="B10" s="48" t="s">
        <v>93</v>
      </c>
      <c r="C10" s="49">
        <f>'Non-Consultancy Services'!G11</f>
        <v>1350000</v>
      </c>
    </row>
    <row r="11" spans="1:15" x14ac:dyDescent="0.35">
      <c r="A11" s="59"/>
      <c r="B11" s="54" t="s">
        <v>95</v>
      </c>
      <c r="C11" s="55">
        <f>SUM(C7:C10)</f>
        <v>353049708.20999998</v>
      </c>
    </row>
    <row r="13" spans="1:15" s="11" customFormat="1" x14ac:dyDescent="0.35">
      <c r="C13" s="27"/>
    </row>
    <row r="14" spans="1:15" s="11" customFormat="1" x14ac:dyDescent="0.35">
      <c r="C14" s="27"/>
    </row>
    <row r="15" spans="1:15" s="11" customFormat="1" x14ac:dyDescent="0.35">
      <c r="C15" s="27"/>
    </row>
    <row r="20" spans="2:3" x14ac:dyDescent="0.35">
      <c r="B20" s="95" t="s">
        <v>99</v>
      </c>
      <c r="C20" s="95"/>
    </row>
    <row r="21" spans="2:3" x14ac:dyDescent="0.35">
      <c r="B21" s="97" t="s">
        <v>117</v>
      </c>
      <c r="C21" s="98"/>
    </row>
    <row r="22" spans="2:3" x14ac:dyDescent="0.35">
      <c r="B22" s="99" t="s">
        <v>166</v>
      </c>
      <c r="C22" s="99"/>
    </row>
    <row r="23" spans="2:3" s="11" customFormat="1" x14ac:dyDescent="0.35">
      <c r="B23" s="67"/>
      <c r="C23" s="27"/>
    </row>
    <row r="25" spans="2:3" x14ac:dyDescent="0.35">
      <c r="B25" s="95"/>
      <c r="C25" s="95"/>
    </row>
    <row r="26" spans="2:3" x14ac:dyDescent="0.35">
      <c r="B26" s="98"/>
      <c r="C26" s="98"/>
    </row>
    <row r="27" spans="2:3" x14ac:dyDescent="0.35">
      <c r="B27" s="99"/>
      <c r="C27" s="99"/>
    </row>
  </sheetData>
  <mergeCells count="11">
    <mergeCell ref="B25:C25"/>
    <mergeCell ref="B26:C26"/>
    <mergeCell ref="B27:C27"/>
    <mergeCell ref="A3:C3"/>
    <mergeCell ref="A4:C4"/>
    <mergeCell ref="A1:C1"/>
    <mergeCell ref="A2:C2"/>
    <mergeCell ref="B20:C20"/>
    <mergeCell ref="B21:C21"/>
    <mergeCell ref="B22:C22"/>
    <mergeCell ref="A5:C5"/>
  </mergeCells>
  <phoneticPr fontId="11" type="noConversion"/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4"/>
  <sheetViews>
    <sheetView zoomScale="150" zoomScaleNormal="150" zoomScalePageLayoutView="150" workbookViewId="0">
      <selection activeCell="G48" sqref="G48"/>
    </sheetView>
  </sheetViews>
  <sheetFormatPr defaultColWidth="8.81640625" defaultRowHeight="14.5" x14ac:dyDescent="0.35"/>
  <cols>
    <col min="1" max="1" width="4.1796875" style="11" bestFit="1" customWidth="1"/>
    <col min="2" max="2" width="32.1796875" bestFit="1" customWidth="1"/>
    <col min="3" max="3" width="11.6328125" bestFit="1" customWidth="1"/>
    <col min="4" max="4" width="18" customWidth="1"/>
    <col min="5" max="5" width="10.36328125" bestFit="1" customWidth="1"/>
    <col min="6" max="6" width="12" style="16" bestFit="1" customWidth="1"/>
    <col min="7" max="7" width="15.453125" style="27" bestFit="1" customWidth="1"/>
    <col min="8" max="8" width="12.453125" style="16" customWidth="1"/>
    <col min="9" max="9" width="11.36328125" style="16" customWidth="1"/>
    <col min="10" max="10" width="9.6328125" style="16" customWidth="1"/>
    <col min="11" max="11" width="12" style="16" customWidth="1"/>
    <col min="12" max="12" width="6.81640625" style="16" bestFit="1" customWidth="1"/>
    <col min="13" max="28" width="18" customWidth="1"/>
    <col min="29" max="29" width="20" customWidth="1"/>
    <col min="30" max="30" width="19.453125" customWidth="1"/>
  </cols>
  <sheetData>
    <row r="1" spans="1:32" ht="22" customHeight="1" x14ac:dyDescent="0.6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56"/>
    </row>
    <row r="2" spans="1:32" ht="20" customHeight="1" x14ac:dyDescent="0.35">
      <c r="A2" s="109" t="s">
        <v>160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90" customHeight="1" x14ac:dyDescent="0.35">
      <c r="B3" s="1"/>
      <c r="C3" s="1"/>
      <c r="D3" s="105" t="s">
        <v>0</v>
      </c>
      <c r="E3" s="106"/>
      <c r="F3" s="106"/>
      <c r="G3" s="106"/>
      <c r="H3" s="106"/>
      <c r="I3" s="106"/>
      <c r="J3" s="106"/>
      <c r="K3" s="106"/>
      <c r="L3" s="107"/>
      <c r="M3" s="105" t="s">
        <v>52</v>
      </c>
      <c r="N3" s="107"/>
      <c r="O3" s="2" t="s">
        <v>53</v>
      </c>
      <c r="P3" s="110" t="s">
        <v>125</v>
      </c>
      <c r="Q3" s="107"/>
      <c r="R3" s="105" t="s">
        <v>55</v>
      </c>
      <c r="S3" s="107"/>
      <c r="T3" s="105" t="s">
        <v>56</v>
      </c>
      <c r="U3" s="107"/>
      <c r="V3" s="105" t="s">
        <v>6</v>
      </c>
      <c r="W3" s="106"/>
      <c r="X3" s="106"/>
      <c r="Y3" s="107"/>
      <c r="Z3" s="105" t="s">
        <v>57</v>
      </c>
      <c r="AA3" s="106"/>
      <c r="AB3" s="107"/>
      <c r="AC3" s="103" t="s">
        <v>112</v>
      </c>
      <c r="AD3" s="104"/>
    </row>
    <row r="4" spans="1:32" ht="73" thickBot="1" x14ac:dyDescent="0.4">
      <c r="A4" s="18" t="s">
        <v>73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2" t="s">
        <v>80</v>
      </c>
      <c r="H4" s="78" t="s">
        <v>113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58</v>
      </c>
      <c r="P4" s="3" t="s">
        <v>59</v>
      </c>
      <c r="Q4" s="3" t="s">
        <v>28</v>
      </c>
      <c r="R4" s="3" t="s">
        <v>60</v>
      </c>
      <c r="S4" s="3" t="s">
        <v>61</v>
      </c>
      <c r="T4" s="3" t="s">
        <v>62</v>
      </c>
      <c r="U4" s="3" t="s">
        <v>63</v>
      </c>
      <c r="V4" s="3" t="s">
        <v>29</v>
      </c>
      <c r="W4" s="3" t="s">
        <v>30</v>
      </c>
      <c r="X4" s="3" t="s">
        <v>31</v>
      </c>
      <c r="Y4" s="3" t="s">
        <v>32</v>
      </c>
      <c r="Z4" s="3" t="s">
        <v>33</v>
      </c>
      <c r="AA4" s="3" t="s">
        <v>64</v>
      </c>
      <c r="AB4" s="3" t="s">
        <v>65</v>
      </c>
      <c r="AC4" s="77" t="s">
        <v>115</v>
      </c>
      <c r="AD4" s="77" t="s">
        <v>116</v>
      </c>
    </row>
    <row r="5" spans="1:32" ht="44" thickTop="1" x14ac:dyDescent="0.35">
      <c r="A5" s="21"/>
      <c r="B5" s="5" t="s">
        <v>37</v>
      </c>
      <c r="C5" s="6"/>
      <c r="D5" s="6"/>
      <c r="E5" s="6"/>
      <c r="F5" s="28"/>
      <c r="G5" s="23"/>
      <c r="H5" s="28"/>
      <c r="I5" s="28"/>
      <c r="J5" s="28"/>
      <c r="K5" s="28" t="s">
        <v>38</v>
      </c>
      <c r="L5" s="28"/>
      <c r="M5" s="6" t="s">
        <v>39</v>
      </c>
      <c r="N5" s="6" t="s">
        <v>40</v>
      </c>
      <c r="O5" s="6" t="s">
        <v>43</v>
      </c>
      <c r="P5" s="6" t="s">
        <v>40</v>
      </c>
      <c r="Q5" s="6" t="s">
        <v>43</v>
      </c>
      <c r="R5" s="6" t="s">
        <v>44</v>
      </c>
      <c r="S5" s="6" t="s">
        <v>44</v>
      </c>
      <c r="T5" s="6" t="s">
        <v>39</v>
      </c>
      <c r="U5" s="6" t="s">
        <v>43</v>
      </c>
      <c r="V5" s="6"/>
      <c r="W5" s="6" t="s">
        <v>40</v>
      </c>
      <c r="X5" s="6" t="s">
        <v>45</v>
      </c>
      <c r="Y5" s="6" t="s">
        <v>40</v>
      </c>
      <c r="Z5" s="6" t="s">
        <v>39</v>
      </c>
      <c r="AA5" s="6"/>
      <c r="AB5" s="6" t="s">
        <v>40</v>
      </c>
      <c r="AC5" s="6"/>
      <c r="AD5" s="6"/>
    </row>
    <row r="6" spans="1:32" ht="29.5" thickBot="1" x14ac:dyDescent="0.4">
      <c r="A6" s="21"/>
      <c r="B6" s="14"/>
      <c r="C6" s="7" t="s">
        <v>46</v>
      </c>
      <c r="D6" s="7"/>
      <c r="E6" s="7"/>
      <c r="F6" s="29"/>
      <c r="G6" s="24"/>
      <c r="H6" s="29"/>
      <c r="I6" s="29"/>
      <c r="J6" s="29"/>
      <c r="K6" s="29"/>
      <c r="L6" s="2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s="73" customFormat="1" ht="29.5" thickTop="1" x14ac:dyDescent="0.35">
      <c r="A7" s="111">
        <v>1</v>
      </c>
      <c r="B7" s="113" t="s">
        <v>101</v>
      </c>
      <c r="C7" s="69" t="s">
        <v>88</v>
      </c>
      <c r="D7" s="43" t="s">
        <v>136</v>
      </c>
      <c r="E7" s="70" t="s">
        <v>77</v>
      </c>
      <c r="F7" s="70" t="s">
        <v>96</v>
      </c>
      <c r="G7" s="71">
        <v>2450000</v>
      </c>
      <c r="H7" s="70" t="s">
        <v>78</v>
      </c>
      <c r="I7" s="70" t="s">
        <v>81</v>
      </c>
      <c r="J7" s="70" t="s">
        <v>77</v>
      </c>
      <c r="K7" s="70" t="s">
        <v>83</v>
      </c>
      <c r="L7" s="70" t="s">
        <v>83</v>
      </c>
      <c r="M7" s="82">
        <v>43606</v>
      </c>
      <c r="N7" s="82">
        <v>43608</v>
      </c>
      <c r="O7" s="83" t="s">
        <v>77</v>
      </c>
      <c r="P7" s="83" t="s">
        <v>77</v>
      </c>
      <c r="Q7" s="83" t="s">
        <v>77</v>
      </c>
      <c r="R7" s="82">
        <v>43613</v>
      </c>
      <c r="S7" s="82">
        <v>43627</v>
      </c>
      <c r="T7" s="82">
        <v>43628</v>
      </c>
      <c r="U7" s="82">
        <v>43630</v>
      </c>
      <c r="V7" s="84">
        <f>G7</f>
        <v>2450000</v>
      </c>
      <c r="W7" s="83" t="s">
        <v>77</v>
      </c>
      <c r="X7" s="83">
        <v>43634</v>
      </c>
      <c r="Y7" s="82">
        <v>43634</v>
      </c>
      <c r="Z7" s="83" t="s">
        <v>77</v>
      </c>
      <c r="AA7" s="82">
        <v>43644</v>
      </c>
      <c r="AB7" s="82">
        <v>43644</v>
      </c>
      <c r="AC7" s="83" t="s">
        <v>118</v>
      </c>
      <c r="AD7" s="82">
        <v>43599</v>
      </c>
    </row>
    <row r="8" spans="1:32" s="73" customFormat="1" x14ac:dyDescent="0.35">
      <c r="A8" s="112"/>
      <c r="B8" s="114"/>
      <c r="C8" s="69" t="s">
        <v>89</v>
      </c>
      <c r="D8" s="69"/>
      <c r="E8" s="69"/>
      <c r="F8" s="70"/>
      <c r="G8" s="72">
        <v>0</v>
      </c>
      <c r="H8" s="70"/>
      <c r="I8" s="70"/>
      <c r="J8" s="70"/>
      <c r="K8" s="70"/>
      <c r="L8" s="70"/>
      <c r="M8" s="70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</row>
    <row r="9" spans="1:32" s="73" customFormat="1" ht="29" x14ac:dyDescent="0.35">
      <c r="A9" s="111">
        <v>2</v>
      </c>
      <c r="B9" s="115" t="s">
        <v>102</v>
      </c>
      <c r="C9" s="69" t="s">
        <v>88</v>
      </c>
      <c r="D9" s="43" t="s">
        <v>137</v>
      </c>
      <c r="E9" s="70" t="s">
        <v>77</v>
      </c>
      <c r="F9" s="70" t="s">
        <v>96</v>
      </c>
      <c r="G9" s="71">
        <f>6000000-G7</f>
        <v>3550000</v>
      </c>
      <c r="H9" s="70" t="s">
        <v>79</v>
      </c>
      <c r="I9" s="70" t="s">
        <v>82</v>
      </c>
      <c r="J9" s="70" t="s">
        <v>77</v>
      </c>
      <c r="K9" s="70" t="s">
        <v>83</v>
      </c>
      <c r="L9" s="70" t="s">
        <v>83</v>
      </c>
      <c r="M9" s="82">
        <v>43606</v>
      </c>
      <c r="N9" s="82">
        <v>43608</v>
      </c>
      <c r="O9" s="83" t="s">
        <v>77</v>
      </c>
      <c r="P9" s="83" t="s">
        <v>77</v>
      </c>
      <c r="Q9" s="83" t="s">
        <v>77</v>
      </c>
      <c r="R9" s="82">
        <v>43613</v>
      </c>
      <c r="S9" s="82">
        <v>43627</v>
      </c>
      <c r="T9" s="82">
        <v>43628</v>
      </c>
      <c r="U9" s="82">
        <v>43630</v>
      </c>
      <c r="V9" s="84">
        <f>G9</f>
        <v>3550000</v>
      </c>
      <c r="W9" s="83" t="s">
        <v>77</v>
      </c>
      <c r="X9" s="83">
        <v>43634</v>
      </c>
      <c r="Y9" s="82">
        <v>43634</v>
      </c>
      <c r="Z9" s="83" t="s">
        <v>77</v>
      </c>
      <c r="AA9" s="82">
        <v>43644</v>
      </c>
      <c r="AB9" s="82">
        <v>43644</v>
      </c>
      <c r="AC9" s="83" t="s">
        <v>118</v>
      </c>
      <c r="AD9" s="82">
        <v>43599</v>
      </c>
    </row>
    <row r="10" spans="1:32" s="73" customFormat="1" x14ac:dyDescent="0.35">
      <c r="A10" s="112"/>
      <c r="B10" s="114"/>
      <c r="C10" s="69" t="s">
        <v>89</v>
      </c>
      <c r="D10" s="69"/>
      <c r="E10" s="69"/>
      <c r="F10" s="70"/>
      <c r="G10" s="72">
        <v>0</v>
      </c>
      <c r="H10" s="70"/>
      <c r="I10" s="70"/>
      <c r="J10" s="70"/>
      <c r="K10" s="70"/>
      <c r="L10" s="70"/>
      <c r="M10" s="70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</row>
    <row r="11" spans="1:32" s="73" customFormat="1" ht="29" x14ac:dyDescent="0.35">
      <c r="A11" s="111">
        <v>3</v>
      </c>
      <c r="B11" s="115" t="s">
        <v>84</v>
      </c>
      <c r="C11" s="69" t="s">
        <v>88</v>
      </c>
      <c r="D11" s="43" t="s">
        <v>138</v>
      </c>
      <c r="E11" s="70" t="s">
        <v>77</v>
      </c>
      <c r="F11" s="70" t="s">
        <v>96</v>
      </c>
      <c r="G11" s="71">
        <f>8000000/4</f>
        <v>2000000</v>
      </c>
      <c r="H11" s="70" t="s">
        <v>78</v>
      </c>
      <c r="I11" s="70" t="s">
        <v>81</v>
      </c>
      <c r="J11" s="70" t="s">
        <v>77</v>
      </c>
      <c r="K11" s="70" t="s">
        <v>83</v>
      </c>
      <c r="L11" s="70" t="s">
        <v>83</v>
      </c>
      <c r="M11" s="82">
        <v>43606</v>
      </c>
      <c r="N11" s="82">
        <v>43608</v>
      </c>
      <c r="O11" s="83" t="s">
        <v>77</v>
      </c>
      <c r="P11" s="83" t="s">
        <v>77</v>
      </c>
      <c r="Q11" s="83" t="s">
        <v>77</v>
      </c>
      <c r="R11" s="82">
        <v>43613</v>
      </c>
      <c r="S11" s="82">
        <v>43627</v>
      </c>
      <c r="T11" s="82">
        <v>43628</v>
      </c>
      <c r="U11" s="82">
        <v>43630</v>
      </c>
      <c r="V11" s="84">
        <f>G11</f>
        <v>2000000</v>
      </c>
      <c r="W11" s="83" t="s">
        <v>77</v>
      </c>
      <c r="X11" s="83">
        <v>43634</v>
      </c>
      <c r="Y11" s="82">
        <v>43634</v>
      </c>
      <c r="Z11" s="83" t="s">
        <v>77</v>
      </c>
      <c r="AA11" s="82">
        <v>43644</v>
      </c>
      <c r="AB11" s="82">
        <v>43644</v>
      </c>
      <c r="AC11" s="83" t="s">
        <v>118</v>
      </c>
      <c r="AD11" s="82">
        <v>43599</v>
      </c>
    </row>
    <row r="12" spans="1:32" s="73" customFormat="1" x14ac:dyDescent="0.35">
      <c r="A12" s="112"/>
      <c r="B12" s="114"/>
      <c r="C12" s="69" t="s">
        <v>89</v>
      </c>
      <c r="D12" s="69"/>
      <c r="E12" s="69"/>
      <c r="F12" s="70"/>
      <c r="G12" s="72">
        <v>0</v>
      </c>
      <c r="H12" s="70"/>
      <c r="I12" s="70"/>
      <c r="J12" s="70"/>
      <c r="K12" s="70"/>
      <c r="L12" s="70"/>
      <c r="M12" s="70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</row>
    <row r="13" spans="1:32" s="73" customFormat="1" ht="29" customHeight="1" x14ac:dyDescent="0.35">
      <c r="A13" s="111">
        <v>4</v>
      </c>
      <c r="B13" s="115" t="s">
        <v>85</v>
      </c>
      <c r="C13" s="69" t="s">
        <v>88</v>
      </c>
      <c r="D13" s="43" t="s">
        <v>139</v>
      </c>
      <c r="E13" s="70" t="s">
        <v>77</v>
      </c>
      <c r="F13" s="70" t="s">
        <v>96</v>
      </c>
      <c r="G13" s="71">
        <f>8000000/4</f>
        <v>2000000</v>
      </c>
      <c r="H13" s="70" t="s">
        <v>78</v>
      </c>
      <c r="I13" s="70" t="s">
        <v>81</v>
      </c>
      <c r="J13" s="70" t="s">
        <v>77</v>
      </c>
      <c r="K13" s="70" t="s">
        <v>83</v>
      </c>
      <c r="L13" s="70" t="s">
        <v>83</v>
      </c>
      <c r="M13" s="82">
        <v>43615</v>
      </c>
      <c r="N13" s="85">
        <v>43620</v>
      </c>
      <c r="O13" s="87" t="s">
        <v>77</v>
      </c>
      <c r="P13" s="87" t="s">
        <v>77</v>
      </c>
      <c r="Q13" s="87" t="s">
        <v>77</v>
      </c>
      <c r="R13" s="85">
        <v>43621</v>
      </c>
      <c r="S13" s="85">
        <v>43628</v>
      </c>
      <c r="T13" s="85">
        <v>43629</v>
      </c>
      <c r="U13" s="85">
        <v>43631</v>
      </c>
      <c r="V13" s="86">
        <f>G13</f>
        <v>2000000</v>
      </c>
      <c r="W13" s="87" t="s">
        <v>77</v>
      </c>
      <c r="X13" s="85">
        <v>43634</v>
      </c>
      <c r="Y13" s="85">
        <v>43634</v>
      </c>
      <c r="Z13" s="87" t="s">
        <v>77</v>
      </c>
      <c r="AA13" s="85">
        <v>43641</v>
      </c>
      <c r="AB13" s="85">
        <v>43641</v>
      </c>
      <c r="AC13" s="87" t="s">
        <v>118</v>
      </c>
      <c r="AD13" s="85">
        <v>43606</v>
      </c>
    </row>
    <row r="14" spans="1:32" s="73" customFormat="1" x14ac:dyDescent="0.35">
      <c r="A14" s="112"/>
      <c r="B14" s="114"/>
      <c r="C14" s="69" t="s">
        <v>89</v>
      </c>
      <c r="D14" s="69"/>
      <c r="E14" s="69"/>
      <c r="F14" s="70"/>
      <c r="G14" s="72">
        <v>0</v>
      </c>
      <c r="H14" s="70"/>
      <c r="I14" s="70"/>
      <c r="J14" s="70"/>
      <c r="K14" s="70"/>
      <c r="L14" s="70"/>
      <c r="M14" s="70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</row>
    <row r="15" spans="1:32" s="73" customFormat="1" ht="28" customHeight="1" x14ac:dyDescent="0.35">
      <c r="A15" s="111">
        <v>5</v>
      </c>
      <c r="B15" s="115" t="s">
        <v>86</v>
      </c>
      <c r="C15" s="69" t="s">
        <v>88</v>
      </c>
      <c r="D15" s="43" t="s">
        <v>140</v>
      </c>
      <c r="E15" s="70" t="s">
        <v>77</v>
      </c>
      <c r="F15" s="70" t="s">
        <v>96</v>
      </c>
      <c r="G15" s="71">
        <f>8000000/4</f>
        <v>2000000</v>
      </c>
      <c r="H15" s="70" t="s">
        <v>78</v>
      </c>
      <c r="I15" s="70" t="s">
        <v>81</v>
      </c>
      <c r="J15" s="70" t="s">
        <v>77</v>
      </c>
      <c r="K15" s="70" t="s">
        <v>83</v>
      </c>
      <c r="L15" s="70" t="s">
        <v>83</v>
      </c>
      <c r="M15" s="89">
        <v>43683</v>
      </c>
      <c r="N15" s="82">
        <v>43686</v>
      </c>
      <c r="O15" s="83" t="s">
        <v>77</v>
      </c>
      <c r="P15" s="83" t="s">
        <v>77</v>
      </c>
      <c r="Q15" s="83" t="s">
        <v>77</v>
      </c>
      <c r="R15" s="82">
        <v>43690</v>
      </c>
      <c r="S15" s="82">
        <v>43697</v>
      </c>
      <c r="T15" s="82">
        <v>43698</v>
      </c>
      <c r="U15" s="82">
        <v>43701</v>
      </c>
      <c r="V15" s="84">
        <f>G15</f>
        <v>2000000</v>
      </c>
      <c r="W15" s="83" t="s">
        <v>77</v>
      </c>
      <c r="X15" s="82">
        <v>43704</v>
      </c>
      <c r="Y15" s="82">
        <v>43704</v>
      </c>
      <c r="Z15" s="83" t="s">
        <v>77</v>
      </c>
      <c r="AA15" s="82">
        <v>43341</v>
      </c>
      <c r="AB15" s="82">
        <v>43706</v>
      </c>
      <c r="AC15" s="83" t="s">
        <v>118</v>
      </c>
      <c r="AD15" s="83">
        <v>43655</v>
      </c>
    </row>
    <row r="16" spans="1:32" s="73" customFormat="1" x14ac:dyDescent="0.35">
      <c r="A16" s="112"/>
      <c r="B16" s="114"/>
      <c r="C16" s="69" t="s">
        <v>89</v>
      </c>
      <c r="D16" s="69"/>
      <c r="E16" s="69"/>
      <c r="F16" s="70"/>
      <c r="G16" s="72">
        <v>0</v>
      </c>
      <c r="H16" s="70"/>
      <c r="I16" s="70"/>
      <c r="J16" s="70"/>
      <c r="K16" s="70"/>
      <c r="L16" s="70"/>
      <c r="M16" s="70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1:30" s="73" customFormat="1" ht="30" customHeight="1" x14ac:dyDescent="0.35">
      <c r="A17" s="111">
        <v>6</v>
      </c>
      <c r="B17" s="115" t="s">
        <v>87</v>
      </c>
      <c r="C17" s="69" t="s">
        <v>88</v>
      </c>
      <c r="D17" s="43" t="s">
        <v>141</v>
      </c>
      <c r="E17" s="70" t="s">
        <v>77</v>
      </c>
      <c r="F17" s="70" t="s">
        <v>96</v>
      </c>
      <c r="G17" s="71">
        <f>8000000/4</f>
        <v>2000000</v>
      </c>
      <c r="H17" s="70" t="s">
        <v>78</v>
      </c>
      <c r="I17" s="70" t="s">
        <v>81</v>
      </c>
      <c r="J17" s="70" t="s">
        <v>77</v>
      </c>
      <c r="K17" s="70" t="s">
        <v>83</v>
      </c>
      <c r="L17" s="70" t="s">
        <v>83</v>
      </c>
      <c r="M17" s="89">
        <v>43774</v>
      </c>
      <c r="N17" s="82">
        <v>43776</v>
      </c>
      <c r="O17" s="83" t="s">
        <v>77</v>
      </c>
      <c r="P17" s="83" t="s">
        <v>77</v>
      </c>
      <c r="Q17" s="83" t="s">
        <v>77</v>
      </c>
      <c r="R17" s="82">
        <v>43783</v>
      </c>
      <c r="S17" s="82">
        <v>43790</v>
      </c>
      <c r="T17" s="82">
        <v>43797</v>
      </c>
      <c r="U17" s="82">
        <v>43799</v>
      </c>
      <c r="V17" s="84">
        <f>G17</f>
        <v>2000000</v>
      </c>
      <c r="W17" s="83" t="s">
        <v>77</v>
      </c>
      <c r="X17" s="82">
        <v>43799</v>
      </c>
      <c r="Y17" s="82">
        <v>43799</v>
      </c>
      <c r="Z17" s="83" t="s">
        <v>77</v>
      </c>
      <c r="AA17" s="82">
        <v>43437</v>
      </c>
      <c r="AB17" s="82">
        <v>43802</v>
      </c>
      <c r="AC17" s="83" t="s">
        <v>118</v>
      </c>
      <c r="AD17" s="82">
        <v>43723</v>
      </c>
    </row>
    <row r="18" spans="1:30" s="73" customFormat="1" x14ac:dyDescent="0.35">
      <c r="A18" s="112"/>
      <c r="B18" s="114"/>
      <c r="C18" s="69" t="s">
        <v>89</v>
      </c>
      <c r="D18" s="69"/>
      <c r="E18" s="69"/>
      <c r="F18" s="70"/>
      <c r="G18" s="72">
        <v>0</v>
      </c>
      <c r="H18" s="70"/>
      <c r="I18" s="70"/>
      <c r="J18" s="70"/>
      <c r="K18" s="70"/>
      <c r="L18" s="70"/>
      <c r="M18" s="7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</row>
    <row r="19" spans="1:30" s="73" customFormat="1" ht="29" x14ac:dyDescent="0.35">
      <c r="A19" s="111">
        <v>7</v>
      </c>
      <c r="B19" s="115" t="s">
        <v>76</v>
      </c>
      <c r="C19" s="69" t="s">
        <v>88</v>
      </c>
      <c r="D19" s="43" t="s">
        <v>142</v>
      </c>
      <c r="E19" s="70" t="s">
        <v>77</v>
      </c>
      <c r="F19" s="70" t="s">
        <v>96</v>
      </c>
      <c r="G19" s="71">
        <v>150000</v>
      </c>
      <c r="H19" s="70" t="s">
        <v>78</v>
      </c>
      <c r="I19" s="70" t="s">
        <v>81</v>
      </c>
      <c r="J19" s="70" t="s">
        <v>77</v>
      </c>
      <c r="K19" s="70" t="s">
        <v>83</v>
      </c>
      <c r="L19" s="70" t="s">
        <v>83</v>
      </c>
      <c r="M19" s="82">
        <v>43606</v>
      </c>
      <c r="N19" s="82">
        <v>43608</v>
      </c>
      <c r="O19" s="83" t="s">
        <v>77</v>
      </c>
      <c r="P19" s="83" t="s">
        <v>77</v>
      </c>
      <c r="Q19" s="83" t="s">
        <v>77</v>
      </c>
      <c r="R19" s="82">
        <v>43613</v>
      </c>
      <c r="S19" s="82">
        <v>43627</v>
      </c>
      <c r="T19" s="82">
        <v>43628</v>
      </c>
      <c r="U19" s="82">
        <v>43630</v>
      </c>
      <c r="V19" s="84">
        <f>G19</f>
        <v>150000</v>
      </c>
      <c r="W19" s="83" t="s">
        <v>77</v>
      </c>
      <c r="X19" s="83">
        <v>43634</v>
      </c>
      <c r="Y19" s="82">
        <v>43634</v>
      </c>
      <c r="Z19" s="83" t="s">
        <v>77</v>
      </c>
      <c r="AA19" s="82">
        <v>43644</v>
      </c>
      <c r="AB19" s="82">
        <v>43644</v>
      </c>
      <c r="AC19" s="83" t="s">
        <v>118</v>
      </c>
      <c r="AD19" s="82">
        <v>43599</v>
      </c>
    </row>
    <row r="20" spans="1:30" s="73" customFormat="1" x14ac:dyDescent="0.35">
      <c r="A20" s="112"/>
      <c r="B20" s="114"/>
      <c r="C20" s="69" t="s">
        <v>89</v>
      </c>
      <c r="D20" s="69"/>
      <c r="E20" s="69"/>
      <c r="F20" s="70"/>
      <c r="G20" s="72">
        <v>0</v>
      </c>
      <c r="H20" s="70"/>
      <c r="I20" s="70"/>
      <c r="J20" s="70"/>
      <c r="K20" s="70"/>
      <c r="L20" s="70"/>
      <c r="M20" s="70"/>
      <c r="N20" s="82"/>
      <c r="O20" s="82"/>
      <c r="P20" s="82"/>
      <c r="Q20" s="82"/>
      <c r="R20" s="82"/>
      <c r="S20" s="82"/>
      <c r="T20" s="82"/>
      <c r="U20" s="82"/>
      <c r="V20" s="84"/>
      <c r="W20" s="82"/>
      <c r="X20" s="82"/>
      <c r="Y20" s="82"/>
      <c r="Z20" s="82"/>
      <c r="AA20" s="82"/>
      <c r="AB20" s="82"/>
      <c r="AC20" s="82"/>
      <c r="AD20" s="82"/>
    </row>
    <row r="21" spans="1:30" s="73" customFormat="1" ht="29" x14ac:dyDescent="0.35">
      <c r="A21" s="111">
        <v>8</v>
      </c>
      <c r="B21" s="116" t="s">
        <v>129</v>
      </c>
      <c r="C21" s="69" t="s">
        <v>88</v>
      </c>
      <c r="D21" s="43" t="s">
        <v>143</v>
      </c>
      <c r="E21" s="70" t="s">
        <v>77</v>
      </c>
      <c r="F21" s="70" t="s">
        <v>96</v>
      </c>
      <c r="G21" s="71">
        <v>60000000</v>
      </c>
      <c r="H21" s="44" t="s">
        <v>79</v>
      </c>
      <c r="I21" s="44" t="s">
        <v>82</v>
      </c>
      <c r="J21" s="70" t="s">
        <v>77</v>
      </c>
      <c r="K21" s="70" t="s">
        <v>83</v>
      </c>
      <c r="L21" s="70" t="s">
        <v>83</v>
      </c>
      <c r="M21" s="82">
        <v>43606</v>
      </c>
      <c r="N21" s="82">
        <v>43608</v>
      </c>
      <c r="O21" s="83" t="s">
        <v>77</v>
      </c>
      <c r="P21" s="83" t="s">
        <v>77</v>
      </c>
      <c r="Q21" s="83" t="s">
        <v>77</v>
      </c>
      <c r="R21" s="82">
        <v>43613</v>
      </c>
      <c r="S21" s="82">
        <v>43627</v>
      </c>
      <c r="T21" s="82">
        <v>43628</v>
      </c>
      <c r="U21" s="82">
        <v>43630</v>
      </c>
      <c r="V21" s="84">
        <f>G21</f>
        <v>60000000</v>
      </c>
      <c r="W21" s="83" t="s">
        <v>77</v>
      </c>
      <c r="X21" s="83">
        <v>43634</v>
      </c>
      <c r="Y21" s="82">
        <v>43634</v>
      </c>
      <c r="Z21" s="83" t="s">
        <v>77</v>
      </c>
      <c r="AA21" s="82">
        <v>43279</v>
      </c>
      <c r="AB21" s="82">
        <v>43644</v>
      </c>
      <c r="AC21" s="83" t="s">
        <v>120</v>
      </c>
      <c r="AD21" s="82">
        <v>43599</v>
      </c>
    </row>
    <row r="22" spans="1:30" s="73" customFormat="1" x14ac:dyDescent="0.35">
      <c r="A22" s="112"/>
      <c r="B22" s="114"/>
      <c r="C22" s="69" t="s">
        <v>89</v>
      </c>
      <c r="D22" s="69"/>
      <c r="E22" s="69"/>
      <c r="F22" s="70"/>
      <c r="G22" s="72">
        <v>0</v>
      </c>
      <c r="H22" s="70"/>
      <c r="I22" s="70"/>
      <c r="J22" s="70"/>
      <c r="K22" s="70"/>
      <c r="L22" s="70"/>
      <c r="M22" s="70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</row>
    <row r="23" spans="1:30" s="73" customFormat="1" ht="29" x14ac:dyDescent="0.35">
      <c r="A23" s="111">
        <v>9</v>
      </c>
      <c r="B23" s="116" t="s">
        <v>130</v>
      </c>
      <c r="C23" s="69" t="s">
        <v>88</v>
      </c>
      <c r="D23" s="43" t="s">
        <v>144</v>
      </c>
      <c r="E23" s="70" t="s">
        <v>77</v>
      </c>
      <c r="F23" s="70" t="s">
        <v>96</v>
      </c>
      <c r="G23" s="71">
        <v>1680000</v>
      </c>
      <c r="H23" s="70" t="s">
        <v>78</v>
      </c>
      <c r="I23" s="70" t="s">
        <v>81</v>
      </c>
      <c r="J23" s="70" t="s">
        <v>77</v>
      </c>
      <c r="K23" s="70" t="s">
        <v>83</v>
      </c>
      <c r="L23" s="70" t="s">
        <v>83</v>
      </c>
      <c r="M23" s="82"/>
      <c r="N23" s="82"/>
      <c r="O23" s="82"/>
      <c r="P23" s="82"/>
      <c r="Q23" s="82"/>
      <c r="R23" s="82"/>
      <c r="S23" s="82"/>
      <c r="T23" s="82"/>
      <c r="U23" s="82"/>
      <c r="V23" s="84">
        <f>G23</f>
        <v>1680000</v>
      </c>
      <c r="W23" s="82"/>
      <c r="X23" s="82"/>
      <c r="Y23" s="82"/>
      <c r="Z23" s="82"/>
      <c r="AA23" s="82"/>
      <c r="AB23" s="82"/>
      <c r="AC23" s="83" t="s">
        <v>120</v>
      </c>
      <c r="AD23" s="82">
        <v>43599</v>
      </c>
    </row>
    <row r="24" spans="1:30" s="73" customFormat="1" x14ac:dyDescent="0.35">
      <c r="A24" s="112"/>
      <c r="B24" s="117"/>
      <c r="C24" s="69" t="s">
        <v>89</v>
      </c>
      <c r="D24" s="69"/>
      <c r="E24" s="69"/>
      <c r="F24" s="70"/>
      <c r="G24" s="72">
        <v>0</v>
      </c>
      <c r="H24" s="70"/>
      <c r="I24" s="70"/>
      <c r="J24" s="70"/>
      <c r="K24" s="70"/>
      <c r="L24" s="70"/>
      <c r="M24" s="70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8"/>
      <c r="AD24" s="88"/>
    </row>
    <row r="25" spans="1:30" s="73" customFormat="1" ht="29" x14ac:dyDescent="0.35">
      <c r="A25" s="111">
        <v>10</v>
      </c>
      <c r="B25" s="116" t="s">
        <v>131</v>
      </c>
      <c r="C25" s="69" t="s">
        <v>88</v>
      </c>
      <c r="D25" s="43" t="s">
        <v>145</v>
      </c>
      <c r="E25" s="44" t="s">
        <v>77</v>
      </c>
      <c r="F25" s="44" t="s">
        <v>96</v>
      </c>
      <c r="G25" s="72">
        <v>60000000</v>
      </c>
      <c r="H25" s="44" t="s">
        <v>79</v>
      </c>
      <c r="I25" s="44" t="s">
        <v>82</v>
      </c>
      <c r="J25" s="44" t="s">
        <v>77</v>
      </c>
      <c r="K25" s="44" t="s">
        <v>83</v>
      </c>
      <c r="L25" s="44" t="s">
        <v>83</v>
      </c>
      <c r="M25" s="82">
        <v>43606</v>
      </c>
      <c r="N25" s="82">
        <v>43608</v>
      </c>
      <c r="O25" s="83" t="s">
        <v>77</v>
      </c>
      <c r="P25" s="83" t="s">
        <v>77</v>
      </c>
      <c r="Q25" s="83" t="s">
        <v>77</v>
      </c>
      <c r="R25" s="82">
        <v>43613</v>
      </c>
      <c r="S25" s="82">
        <v>43627</v>
      </c>
      <c r="T25" s="82">
        <v>43628</v>
      </c>
      <c r="U25" s="82">
        <v>43630</v>
      </c>
      <c r="V25" s="84">
        <f>G25</f>
        <v>60000000</v>
      </c>
      <c r="W25" s="83" t="s">
        <v>77</v>
      </c>
      <c r="X25" s="83">
        <v>43634</v>
      </c>
      <c r="Y25" s="82">
        <v>43634</v>
      </c>
      <c r="Z25" s="83" t="s">
        <v>77</v>
      </c>
      <c r="AA25" s="82">
        <v>43279</v>
      </c>
      <c r="AB25" s="82">
        <v>43644</v>
      </c>
      <c r="AC25" s="83" t="s">
        <v>120</v>
      </c>
      <c r="AD25" s="82">
        <v>43599</v>
      </c>
    </row>
    <row r="26" spans="1:30" s="73" customFormat="1" x14ac:dyDescent="0.35">
      <c r="A26" s="112"/>
      <c r="B26" s="117"/>
      <c r="C26" s="69" t="s">
        <v>89</v>
      </c>
      <c r="D26" s="69"/>
      <c r="E26" s="69"/>
      <c r="F26" s="70"/>
      <c r="G26" s="72">
        <v>0</v>
      </c>
      <c r="H26" s="70"/>
      <c r="I26" s="70"/>
      <c r="J26" s="70"/>
      <c r="K26" s="70"/>
      <c r="L26" s="70"/>
      <c r="M26" s="70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</row>
    <row r="27" spans="1:30" s="73" customFormat="1" ht="29" x14ac:dyDescent="0.35">
      <c r="A27" s="111">
        <v>11</v>
      </c>
      <c r="B27" s="115" t="s">
        <v>103</v>
      </c>
      <c r="C27" s="69" t="s">
        <v>88</v>
      </c>
      <c r="D27" s="43" t="s">
        <v>146</v>
      </c>
      <c r="E27" s="70" t="s">
        <v>77</v>
      </c>
      <c r="F27" s="70" t="s">
        <v>96</v>
      </c>
      <c r="G27" s="71">
        <v>250000</v>
      </c>
      <c r="H27" s="70" t="s">
        <v>78</v>
      </c>
      <c r="I27" s="70" t="s">
        <v>81</v>
      </c>
      <c r="J27" s="70" t="s">
        <v>77</v>
      </c>
      <c r="K27" s="70" t="s">
        <v>83</v>
      </c>
      <c r="L27" s="70" t="s">
        <v>83</v>
      </c>
      <c r="M27" s="82"/>
      <c r="N27" s="82"/>
      <c r="O27" s="82"/>
      <c r="P27" s="82"/>
      <c r="Q27" s="82"/>
      <c r="R27" s="82"/>
      <c r="S27" s="82"/>
      <c r="T27" s="82"/>
      <c r="U27" s="82"/>
      <c r="V27" s="84">
        <f>G27</f>
        <v>250000</v>
      </c>
      <c r="W27" s="82"/>
      <c r="X27" s="82"/>
      <c r="Y27" s="82"/>
      <c r="Z27" s="82"/>
      <c r="AA27" s="82"/>
      <c r="AB27" s="82"/>
      <c r="AC27" s="83" t="s">
        <v>118</v>
      </c>
      <c r="AD27" s="82">
        <v>43599</v>
      </c>
    </row>
    <row r="28" spans="1:30" s="73" customFormat="1" x14ac:dyDescent="0.35">
      <c r="A28" s="112"/>
      <c r="B28" s="114"/>
      <c r="C28" s="69" t="s">
        <v>89</v>
      </c>
      <c r="D28" s="69"/>
      <c r="E28" s="69"/>
      <c r="F28" s="70"/>
      <c r="G28" s="72">
        <v>0</v>
      </c>
      <c r="H28" s="70"/>
      <c r="I28" s="70"/>
      <c r="J28" s="70"/>
      <c r="K28" s="70"/>
      <c r="L28" s="70"/>
      <c r="M28" s="70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1:30" s="73" customFormat="1" ht="27" customHeight="1" x14ac:dyDescent="0.35">
      <c r="A29" s="111">
        <v>12</v>
      </c>
      <c r="B29" s="115" t="s">
        <v>104</v>
      </c>
      <c r="C29" s="69" t="s">
        <v>88</v>
      </c>
      <c r="D29" s="43" t="s">
        <v>147</v>
      </c>
      <c r="E29" s="70" t="s">
        <v>77</v>
      </c>
      <c r="F29" s="70" t="s">
        <v>96</v>
      </c>
      <c r="G29" s="71">
        <v>360000</v>
      </c>
      <c r="H29" s="70" t="s">
        <v>78</v>
      </c>
      <c r="I29" s="70" t="s">
        <v>81</v>
      </c>
      <c r="J29" s="70" t="s">
        <v>77</v>
      </c>
      <c r="K29" s="70" t="s">
        <v>83</v>
      </c>
      <c r="L29" s="70" t="s">
        <v>83</v>
      </c>
      <c r="M29" s="82">
        <v>43606</v>
      </c>
      <c r="N29" s="82">
        <v>43608</v>
      </c>
      <c r="O29" s="83" t="s">
        <v>77</v>
      </c>
      <c r="P29" s="83" t="s">
        <v>77</v>
      </c>
      <c r="Q29" s="83" t="s">
        <v>77</v>
      </c>
      <c r="R29" s="82">
        <v>43613</v>
      </c>
      <c r="S29" s="82">
        <v>43627</v>
      </c>
      <c r="T29" s="82">
        <v>43628</v>
      </c>
      <c r="U29" s="82">
        <v>43630</v>
      </c>
      <c r="V29" s="84">
        <f>G29</f>
        <v>360000</v>
      </c>
      <c r="W29" s="83" t="s">
        <v>77</v>
      </c>
      <c r="X29" s="83">
        <v>43634</v>
      </c>
      <c r="Y29" s="82">
        <v>43634</v>
      </c>
      <c r="Z29" s="82">
        <v>43634</v>
      </c>
      <c r="AA29" s="82">
        <v>43644</v>
      </c>
      <c r="AB29" s="83">
        <v>43644</v>
      </c>
      <c r="AC29" s="83" t="s">
        <v>118</v>
      </c>
      <c r="AD29" s="82">
        <v>43599</v>
      </c>
    </row>
    <row r="30" spans="1:30" s="73" customFormat="1" x14ac:dyDescent="0.35">
      <c r="A30" s="112"/>
      <c r="B30" s="114"/>
      <c r="C30" s="69" t="s">
        <v>89</v>
      </c>
      <c r="D30" s="69"/>
      <c r="E30" s="69"/>
      <c r="F30" s="70"/>
      <c r="G30" s="72">
        <v>0</v>
      </c>
      <c r="H30" s="70"/>
      <c r="I30" s="70"/>
      <c r="J30" s="70"/>
      <c r="K30" s="70"/>
      <c r="L30" s="70"/>
      <c r="M30" s="70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</row>
    <row r="31" spans="1:30" s="73" customFormat="1" ht="29" x14ac:dyDescent="0.35">
      <c r="A31" s="111">
        <v>13</v>
      </c>
      <c r="B31" s="115" t="s">
        <v>106</v>
      </c>
      <c r="C31" s="69" t="s">
        <v>88</v>
      </c>
      <c r="D31" s="43" t="s">
        <v>148</v>
      </c>
      <c r="E31" s="44" t="s">
        <v>77</v>
      </c>
      <c r="F31" s="70" t="s">
        <v>96</v>
      </c>
      <c r="G31" s="72">
        <v>26000000</v>
      </c>
      <c r="H31" s="70" t="s">
        <v>79</v>
      </c>
      <c r="I31" s="44" t="s">
        <v>82</v>
      </c>
      <c r="J31" s="70" t="s">
        <v>77</v>
      </c>
      <c r="K31" s="70" t="s">
        <v>83</v>
      </c>
      <c r="L31" s="70" t="s">
        <v>111</v>
      </c>
      <c r="M31" s="89">
        <v>43613</v>
      </c>
      <c r="N31" s="82">
        <v>43620</v>
      </c>
      <c r="O31" s="82">
        <v>43628</v>
      </c>
      <c r="P31" s="82">
        <v>43677</v>
      </c>
      <c r="Q31" s="82">
        <v>43319</v>
      </c>
      <c r="R31" s="82">
        <v>43690</v>
      </c>
      <c r="S31" s="82">
        <v>43718</v>
      </c>
      <c r="T31" s="82">
        <v>43725</v>
      </c>
      <c r="U31" s="82">
        <v>43740</v>
      </c>
      <c r="V31" s="84">
        <f>G31</f>
        <v>26000000</v>
      </c>
      <c r="W31" s="82">
        <v>43754</v>
      </c>
      <c r="X31" s="82">
        <v>43761</v>
      </c>
      <c r="Y31" s="82">
        <v>43761</v>
      </c>
      <c r="Z31" s="82">
        <v>43768</v>
      </c>
      <c r="AA31" s="82">
        <v>43799</v>
      </c>
      <c r="AB31" s="82">
        <v>43799</v>
      </c>
      <c r="AC31" s="83" t="s">
        <v>118</v>
      </c>
      <c r="AD31" s="82">
        <v>43599</v>
      </c>
    </row>
    <row r="32" spans="1:30" s="73" customFormat="1" x14ac:dyDescent="0.35">
      <c r="A32" s="112"/>
      <c r="B32" s="114"/>
      <c r="C32" s="69" t="s">
        <v>89</v>
      </c>
      <c r="D32" s="69"/>
      <c r="E32" s="69"/>
      <c r="F32" s="70"/>
      <c r="G32" s="72">
        <v>0</v>
      </c>
      <c r="H32" s="70"/>
      <c r="I32" s="70"/>
      <c r="J32" s="70"/>
      <c r="K32" s="70"/>
      <c r="L32" s="70"/>
      <c r="M32" s="70"/>
      <c r="N32" s="82"/>
      <c r="O32" s="82"/>
      <c r="P32" s="82"/>
      <c r="Q32" s="82"/>
      <c r="R32" s="82"/>
      <c r="S32" s="82"/>
      <c r="T32" s="82"/>
      <c r="U32" s="82"/>
      <c r="V32" s="84"/>
      <c r="W32" s="82"/>
      <c r="X32" s="82"/>
      <c r="Y32" s="82"/>
      <c r="Z32" s="82"/>
      <c r="AA32" s="82"/>
      <c r="AB32" s="82"/>
      <c r="AC32" s="82"/>
      <c r="AD32" s="82"/>
    </row>
    <row r="33" spans="1:30" s="73" customFormat="1" ht="29" x14ac:dyDescent="0.35">
      <c r="A33" s="111">
        <v>14</v>
      </c>
      <c r="B33" s="116" t="s">
        <v>126</v>
      </c>
      <c r="C33" s="69" t="s">
        <v>88</v>
      </c>
      <c r="D33" s="43" t="s">
        <v>149</v>
      </c>
      <c r="E33" s="70" t="s">
        <v>77</v>
      </c>
      <c r="F33" s="70" t="s">
        <v>96</v>
      </c>
      <c r="G33" s="71">
        <v>15000000</v>
      </c>
      <c r="H33" s="44" t="s">
        <v>79</v>
      </c>
      <c r="I33" s="44" t="s">
        <v>82</v>
      </c>
      <c r="J33" s="70" t="s">
        <v>77</v>
      </c>
      <c r="K33" s="70" t="s">
        <v>83</v>
      </c>
      <c r="L33" s="70" t="s">
        <v>83</v>
      </c>
      <c r="M33" s="82">
        <v>43606</v>
      </c>
      <c r="N33" s="82">
        <v>43608</v>
      </c>
      <c r="O33" s="83" t="s">
        <v>77</v>
      </c>
      <c r="P33" s="83" t="s">
        <v>77</v>
      </c>
      <c r="Q33" s="83" t="s">
        <v>77</v>
      </c>
      <c r="R33" s="82">
        <v>43613</v>
      </c>
      <c r="S33" s="82">
        <v>43627</v>
      </c>
      <c r="T33" s="82">
        <v>43628</v>
      </c>
      <c r="U33" s="82">
        <v>43630</v>
      </c>
      <c r="V33" s="84">
        <f>G33</f>
        <v>15000000</v>
      </c>
      <c r="W33" s="83" t="s">
        <v>77</v>
      </c>
      <c r="X33" s="83">
        <v>43634</v>
      </c>
      <c r="Y33" s="82">
        <v>43634</v>
      </c>
      <c r="Z33" s="82">
        <v>43634</v>
      </c>
      <c r="AA33" s="82">
        <v>43644</v>
      </c>
      <c r="AB33" s="82">
        <v>43644</v>
      </c>
      <c r="AC33" s="83" t="s">
        <v>118</v>
      </c>
      <c r="AD33" s="82">
        <v>43599</v>
      </c>
    </row>
    <row r="34" spans="1:30" s="73" customFormat="1" x14ac:dyDescent="0.35">
      <c r="A34" s="112"/>
      <c r="B34" s="114"/>
      <c r="C34" s="69" t="s">
        <v>89</v>
      </c>
      <c r="D34" s="69"/>
      <c r="E34" s="69"/>
      <c r="F34" s="70"/>
      <c r="G34" s="72">
        <v>0</v>
      </c>
      <c r="H34" s="70"/>
      <c r="I34" s="70"/>
      <c r="J34" s="70"/>
      <c r="K34" s="70"/>
      <c r="L34" s="70"/>
      <c r="M34" s="70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</row>
    <row r="35" spans="1:30" s="73" customFormat="1" ht="33" customHeight="1" x14ac:dyDescent="0.35">
      <c r="A35" s="111">
        <v>15</v>
      </c>
      <c r="B35" s="115" t="s">
        <v>105</v>
      </c>
      <c r="C35" s="69" t="s">
        <v>88</v>
      </c>
      <c r="D35" s="43" t="s">
        <v>150</v>
      </c>
      <c r="E35" s="70" t="s">
        <v>77</v>
      </c>
      <c r="F35" s="70" t="s">
        <v>96</v>
      </c>
      <c r="G35" s="72">
        <v>15000000</v>
      </c>
      <c r="H35" s="70" t="s">
        <v>79</v>
      </c>
      <c r="I35" s="70" t="s">
        <v>82</v>
      </c>
      <c r="J35" s="70" t="s">
        <v>77</v>
      </c>
      <c r="K35" s="70" t="s">
        <v>83</v>
      </c>
      <c r="L35" s="70" t="s">
        <v>83</v>
      </c>
      <c r="M35" s="82">
        <v>43606</v>
      </c>
      <c r="N35" s="82">
        <v>43608</v>
      </c>
      <c r="O35" s="83" t="s">
        <v>77</v>
      </c>
      <c r="P35" s="83" t="s">
        <v>77</v>
      </c>
      <c r="Q35" s="83" t="s">
        <v>77</v>
      </c>
      <c r="R35" s="82">
        <v>43613</v>
      </c>
      <c r="S35" s="82">
        <v>43627</v>
      </c>
      <c r="T35" s="82">
        <v>43628</v>
      </c>
      <c r="U35" s="82">
        <v>43630</v>
      </c>
      <c r="V35" s="84">
        <f>G35</f>
        <v>15000000</v>
      </c>
      <c r="W35" s="83" t="s">
        <v>77</v>
      </c>
      <c r="X35" s="83">
        <v>43634</v>
      </c>
      <c r="Y35" s="82">
        <v>43634</v>
      </c>
      <c r="Z35" s="83" t="s">
        <v>77</v>
      </c>
      <c r="AA35" s="82">
        <v>43644</v>
      </c>
      <c r="AB35" s="82">
        <v>43644</v>
      </c>
      <c r="AC35" s="83" t="s">
        <v>119</v>
      </c>
      <c r="AD35" s="82">
        <v>43599</v>
      </c>
    </row>
    <row r="36" spans="1:30" s="73" customFormat="1" x14ac:dyDescent="0.35">
      <c r="A36" s="112"/>
      <c r="B36" s="114"/>
      <c r="C36" s="69" t="s">
        <v>89</v>
      </c>
      <c r="D36" s="69"/>
      <c r="E36" s="69"/>
      <c r="F36" s="70"/>
      <c r="G36" s="72">
        <v>0</v>
      </c>
      <c r="H36" s="70"/>
      <c r="I36" s="70"/>
      <c r="J36" s="70"/>
      <c r="K36" s="70"/>
      <c r="L36" s="70"/>
      <c r="M36" s="70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</row>
    <row r="37" spans="1:30" s="73" customFormat="1" ht="29" x14ac:dyDescent="0.35">
      <c r="A37" s="111">
        <v>16</v>
      </c>
      <c r="B37" s="116" t="s">
        <v>132</v>
      </c>
      <c r="C37" s="43" t="s">
        <v>88</v>
      </c>
      <c r="D37" s="43" t="s">
        <v>135</v>
      </c>
      <c r="E37" s="44" t="s">
        <v>77</v>
      </c>
      <c r="F37" s="44" t="s">
        <v>96</v>
      </c>
      <c r="G37" s="72">
        <v>65000000</v>
      </c>
      <c r="H37" s="70" t="s">
        <v>79</v>
      </c>
      <c r="I37" s="70" t="s">
        <v>82</v>
      </c>
      <c r="J37" s="70" t="s">
        <v>77</v>
      </c>
      <c r="K37" s="70" t="s">
        <v>83</v>
      </c>
      <c r="L37" s="70" t="s">
        <v>83</v>
      </c>
      <c r="M37" s="82">
        <v>43606</v>
      </c>
      <c r="N37" s="82">
        <v>43608</v>
      </c>
      <c r="O37" s="83" t="s">
        <v>77</v>
      </c>
      <c r="P37" s="83" t="s">
        <v>77</v>
      </c>
      <c r="Q37" s="83" t="s">
        <v>77</v>
      </c>
      <c r="R37" s="82">
        <v>43613</v>
      </c>
      <c r="S37" s="82">
        <v>43627</v>
      </c>
      <c r="T37" s="82">
        <v>43628</v>
      </c>
      <c r="U37" s="82">
        <v>43630</v>
      </c>
      <c r="V37" s="84">
        <f>G37</f>
        <v>65000000</v>
      </c>
      <c r="W37" s="83" t="s">
        <v>77</v>
      </c>
      <c r="X37" s="83">
        <v>43634</v>
      </c>
      <c r="Y37" s="82">
        <v>43634</v>
      </c>
      <c r="Z37" s="83" t="s">
        <v>77</v>
      </c>
      <c r="AA37" s="82">
        <v>43644</v>
      </c>
      <c r="AB37" s="82">
        <v>43644</v>
      </c>
      <c r="AC37" s="83" t="s">
        <v>119</v>
      </c>
      <c r="AD37" s="82">
        <v>43599</v>
      </c>
    </row>
    <row r="38" spans="1:30" s="73" customFormat="1" x14ac:dyDescent="0.35">
      <c r="A38" s="112"/>
      <c r="B38" s="114"/>
      <c r="C38" s="43" t="s">
        <v>89</v>
      </c>
      <c r="D38" s="69"/>
      <c r="E38" s="69"/>
      <c r="F38" s="70"/>
      <c r="G38" s="72">
        <v>0</v>
      </c>
      <c r="H38" s="70"/>
      <c r="I38" s="70"/>
      <c r="J38" s="70"/>
      <c r="K38" s="70"/>
      <c r="L38" s="70"/>
      <c r="M38" s="70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</row>
    <row r="39" spans="1:30" s="73" customFormat="1" ht="45" customHeight="1" x14ac:dyDescent="0.35">
      <c r="A39" s="111">
        <v>17</v>
      </c>
      <c r="B39" s="116" t="s">
        <v>127</v>
      </c>
      <c r="C39" s="69" t="s">
        <v>88</v>
      </c>
      <c r="D39" s="43" t="s">
        <v>133</v>
      </c>
      <c r="E39" s="70" t="s">
        <v>77</v>
      </c>
      <c r="F39" s="70" t="s">
        <v>96</v>
      </c>
      <c r="G39" s="72">
        <v>25000000</v>
      </c>
      <c r="H39" s="70" t="s">
        <v>79</v>
      </c>
      <c r="I39" s="70" t="s">
        <v>82</v>
      </c>
      <c r="J39" s="70" t="s">
        <v>77</v>
      </c>
      <c r="K39" s="70" t="s">
        <v>83</v>
      </c>
      <c r="L39" s="70" t="s">
        <v>83</v>
      </c>
      <c r="M39" s="70"/>
      <c r="N39" s="82"/>
      <c r="O39" s="82"/>
      <c r="P39" s="82"/>
      <c r="Q39" s="82"/>
      <c r="R39" s="82"/>
      <c r="S39" s="82"/>
      <c r="T39" s="82"/>
      <c r="U39" s="82"/>
      <c r="V39" s="84">
        <f>G39</f>
        <v>25000000</v>
      </c>
      <c r="W39" s="82"/>
      <c r="X39" s="82"/>
      <c r="Y39" s="82"/>
      <c r="Z39" s="82"/>
      <c r="AA39" s="82"/>
      <c r="AB39" s="82"/>
      <c r="AC39" s="83" t="s">
        <v>118</v>
      </c>
      <c r="AD39" s="82">
        <v>43599</v>
      </c>
    </row>
    <row r="40" spans="1:30" s="73" customFormat="1" x14ac:dyDescent="0.35">
      <c r="A40" s="112"/>
      <c r="B40" s="117"/>
      <c r="C40" s="69" t="s">
        <v>89</v>
      </c>
      <c r="D40" s="69"/>
      <c r="E40" s="69"/>
      <c r="F40" s="70"/>
      <c r="G40" s="72">
        <v>0</v>
      </c>
      <c r="H40" s="70"/>
      <c r="I40" s="70"/>
      <c r="J40" s="70"/>
      <c r="K40" s="70"/>
      <c r="L40" s="70"/>
      <c r="M40" s="70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</row>
    <row r="41" spans="1:30" s="73" customFormat="1" ht="45" customHeight="1" x14ac:dyDescent="0.35">
      <c r="A41" s="111">
        <v>18</v>
      </c>
      <c r="B41" s="116" t="s">
        <v>128</v>
      </c>
      <c r="C41" s="69" t="s">
        <v>88</v>
      </c>
      <c r="D41" s="43" t="s">
        <v>134</v>
      </c>
      <c r="E41" s="70" t="s">
        <v>77</v>
      </c>
      <c r="F41" s="70" t="s">
        <v>96</v>
      </c>
      <c r="G41" s="71">
        <v>15000000</v>
      </c>
      <c r="H41" s="70" t="s">
        <v>79</v>
      </c>
      <c r="I41" s="70" t="s">
        <v>82</v>
      </c>
      <c r="J41" s="70" t="s">
        <v>77</v>
      </c>
      <c r="K41" s="70" t="s">
        <v>83</v>
      </c>
      <c r="L41" s="70" t="s">
        <v>83</v>
      </c>
      <c r="M41" s="82"/>
      <c r="N41" s="82"/>
      <c r="O41" s="82"/>
      <c r="P41" s="82"/>
      <c r="Q41" s="82"/>
      <c r="R41" s="82"/>
      <c r="S41" s="82"/>
      <c r="T41" s="82"/>
      <c r="U41" s="82"/>
      <c r="V41" s="84">
        <f>G41</f>
        <v>15000000</v>
      </c>
      <c r="W41" s="82"/>
      <c r="X41" s="82"/>
      <c r="Y41" s="82"/>
      <c r="Z41" s="82"/>
      <c r="AA41" s="82"/>
      <c r="AB41" s="82"/>
      <c r="AC41" s="83" t="s">
        <v>118</v>
      </c>
      <c r="AD41" s="82">
        <v>43599</v>
      </c>
    </row>
    <row r="42" spans="1:30" s="45" customFormat="1" ht="16" customHeight="1" thickBot="1" x14ac:dyDescent="0.4">
      <c r="A42" s="112"/>
      <c r="B42" s="118"/>
      <c r="C42" s="43" t="s">
        <v>89</v>
      </c>
      <c r="D42" s="43"/>
      <c r="E42" s="43"/>
      <c r="F42" s="44"/>
      <c r="G42" s="41">
        <v>0</v>
      </c>
      <c r="H42" s="44"/>
      <c r="I42" s="44"/>
      <c r="J42" s="44"/>
      <c r="K42" s="44"/>
      <c r="L42" s="44"/>
      <c r="M42" s="43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</row>
    <row r="43" spans="1:30" ht="15" thickTop="1" x14ac:dyDescent="0.35">
      <c r="B43" s="10" t="s">
        <v>50</v>
      </c>
      <c r="C43" s="10"/>
      <c r="D43" s="10"/>
      <c r="E43" s="10"/>
      <c r="F43" s="31"/>
      <c r="G43" s="33">
        <f>SUM(G7:G42)</f>
        <v>297440000</v>
      </c>
      <c r="H43" s="31"/>
      <c r="I43" s="31"/>
      <c r="J43" s="31"/>
      <c r="K43" s="31"/>
      <c r="L43" s="3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x14ac:dyDescent="0.35">
      <c r="B44" t="s">
        <v>51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5:B36"/>
    <mergeCell ref="A35:A36"/>
    <mergeCell ref="A39:A40"/>
    <mergeCell ref="A41:A42"/>
    <mergeCell ref="B41:B42"/>
    <mergeCell ref="B39:B40"/>
    <mergeCell ref="A37:A38"/>
    <mergeCell ref="B37:B38"/>
    <mergeCell ref="B27:B28"/>
    <mergeCell ref="B25:B26"/>
    <mergeCell ref="B23:B24"/>
    <mergeCell ref="B21:B22"/>
    <mergeCell ref="B19:B20"/>
    <mergeCell ref="A29:A30"/>
    <mergeCell ref="A31:A32"/>
    <mergeCell ref="A33:A34"/>
    <mergeCell ref="B31:B32"/>
    <mergeCell ref="B29:B30"/>
    <mergeCell ref="B33:B34"/>
    <mergeCell ref="A19:A20"/>
    <mergeCell ref="A21:A22"/>
    <mergeCell ref="A23:A24"/>
    <mergeCell ref="A25:A26"/>
    <mergeCell ref="A27:A28"/>
    <mergeCell ref="A13:A14"/>
    <mergeCell ref="B13:B14"/>
    <mergeCell ref="B15:B16"/>
    <mergeCell ref="A15:A16"/>
    <mergeCell ref="A17:A18"/>
    <mergeCell ref="B17:B18"/>
    <mergeCell ref="A7:A8"/>
    <mergeCell ref="B7:B8"/>
    <mergeCell ref="A9:A10"/>
    <mergeCell ref="B9:B10"/>
    <mergeCell ref="A11:A12"/>
    <mergeCell ref="B11:B12"/>
    <mergeCell ref="AC3:AD3"/>
    <mergeCell ref="V3:Y3"/>
    <mergeCell ref="Z3:AB3"/>
    <mergeCell ref="A1:L1"/>
    <mergeCell ref="A2:L2"/>
    <mergeCell ref="D3:L3"/>
    <mergeCell ref="M3:N3"/>
    <mergeCell ref="P3:Q3"/>
    <mergeCell ref="R3:S3"/>
    <mergeCell ref="T3:U3"/>
  </mergeCells>
  <phoneticPr fontId="11" type="noConversion"/>
  <pageMargins left="0.7" right="0.7" top="0.75" bottom="0.75" header="0.3" footer="0.3"/>
  <headerFooter>
    <oddHeader>&amp;L&amp;B&amp;G&amp;C&amp;HProcurement Plan - Goods</oddHeader>
    <oddFooter>Page &amp;P&amp;R&amp;F</oddFooter>
  </headerFooter>
  <legacyDrawing r:id="rId1"/>
  <extLst>
    <ext xmlns:mx="http://schemas.microsoft.com/office/mac/excel/2008/main" uri="{64002731-A6B0-56B0-2670-7721B7C09600}">
      <mx:PLV Mode="0" OnePage="0" WScale="6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2"/>
  <sheetViews>
    <sheetView zoomScale="150" zoomScaleNormal="150" zoomScalePageLayoutView="150" workbookViewId="0">
      <selection activeCell="A2" sqref="A2:L2"/>
    </sheetView>
  </sheetViews>
  <sheetFormatPr defaultColWidth="8.81640625" defaultRowHeight="14.5" x14ac:dyDescent="0.35"/>
  <cols>
    <col min="1" max="1" width="8.81640625" style="11"/>
    <col min="2" max="2" width="36.453125" customWidth="1"/>
    <col min="3" max="3" width="11.6328125" bestFit="1" customWidth="1"/>
    <col min="4" max="4" width="18" customWidth="1"/>
    <col min="5" max="5" width="10.36328125" bestFit="1" customWidth="1"/>
    <col min="6" max="6" width="12" bestFit="1" customWidth="1"/>
    <col min="7" max="7" width="14.1796875" style="27" customWidth="1"/>
    <col min="8" max="8" width="12.1796875" style="12" customWidth="1"/>
    <col min="9" max="9" width="9.81640625" style="16" customWidth="1"/>
    <col min="10" max="10" width="10" style="16" customWidth="1"/>
    <col min="11" max="11" width="12.36328125" style="16" customWidth="1"/>
    <col min="12" max="12" width="8.453125" style="16" customWidth="1"/>
    <col min="13" max="13" width="16.6328125" customWidth="1"/>
    <col min="14" max="14" width="14.6328125" customWidth="1"/>
    <col min="15" max="16" width="16.36328125" customWidth="1"/>
    <col min="17" max="17" width="17.453125" customWidth="1"/>
    <col min="18" max="18" width="15.1796875" customWidth="1"/>
    <col min="19" max="19" width="18" customWidth="1"/>
    <col min="20" max="20" width="14.81640625" customWidth="1"/>
    <col min="21" max="21" width="15.1796875" customWidth="1"/>
    <col min="22" max="22" width="15" customWidth="1"/>
    <col min="23" max="23" width="14.453125" customWidth="1"/>
    <col min="24" max="24" width="18" customWidth="1"/>
    <col min="25" max="25" width="14.81640625" customWidth="1"/>
    <col min="26" max="26" width="13.6328125" customWidth="1"/>
    <col min="27" max="27" width="14.453125" customWidth="1"/>
    <col min="28" max="28" width="13.1796875" customWidth="1"/>
    <col min="29" max="29" width="18" customWidth="1"/>
    <col min="30" max="30" width="15.36328125" customWidth="1"/>
    <col min="31" max="31" width="14" customWidth="1"/>
    <col min="32" max="32" width="19.1796875" customWidth="1"/>
    <col min="33" max="33" width="19.6328125" customWidth="1"/>
  </cols>
  <sheetData>
    <row r="1" spans="1:35" ht="25" customHeight="1" x14ac:dyDescent="0.6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56"/>
      <c r="N1" s="56"/>
      <c r="O1" s="56"/>
    </row>
    <row r="2" spans="1:35" ht="20" customHeight="1" x14ac:dyDescent="0.35">
      <c r="A2" s="102" t="s">
        <v>159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5" ht="43.5" x14ac:dyDescent="0.35">
      <c r="B3" s="1"/>
      <c r="C3" s="1"/>
      <c r="D3" s="105" t="s">
        <v>0</v>
      </c>
      <c r="E3" s="106"/>
      <c r="F3" s="106"/>
      <c r="G3" s="106"/>
      <c r="H3" s="106"/>
      <c r="I3" s="106"/>
      <c r="J3" s="106"/>
      <c r="K3" s="106"/>
      <c r="L3" s="107"/>
      <c r="M3" s="105" t="s">
        <v>52</v>
      </c>
      <c r="N3" s="107"/>
      <c r="O3" s="2" t="s">
        <v>53</v>
      </c>
      <c r="P3" s="105" t="s">
        <v>54</v>
      </c>
      <c r="Q3" s="107"/>
      <c r="R3" s="105" t="s">
        <v>66</v>
      </c>
      <c r="S3" s="107"/>
      <c r="T3" s="105" t="s">
        <v>55</v>
      </c>
      <c r="U3" s="107"/>
      <c r="V3" s="105" t="s">
        <v>56</v>
      </c>
      <c r="W3" s="107"/>
      <c r="X3" s="105" t="s">
        <v>6</v>
      </c>
      <c r="Y3" s="106"/>
      <c r="Z3" s="106"/>
      <c r="AA3" s="107"/>
      <c r="AB3" s="105" t="s">
        <v>67</v>
      </c>
      <c r="AC3" s="106"/>
      <c r="AD3" s="106"/>
      <c r="AE3" s="107"/>
      <c r="AF3" s="103" t="s">
        <v>112</v>
      </c>
      <c r="AG3" s="104"/>
    </row>
    <row r="4" spans="1:35" ht="87.5" thickBot="1" x14ac:dyDescent="0.4">
      <c r="A4" s="17" t="s">
        <v>73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2" t="s">
        <v>80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58</v>
      </c>
      <c r="P4" s="3" t="s">
        <v>59</v>
      </c>
      <c r="Q4" s="3" t="s">
        <v>28</v>
      </c>
      <c r="R4" s="3" t="s">
        <v>68</v>
      </c>
      <c r="S4" s="3" t="s">
        <v>69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70</v>
      </c>
      <c r="AD4" s="3" t="s">
        <v>71</v>
      </c>
      <c r="AE4" s="3" t="s">
        <v>36</v>
      </c>
      <c r="AF4" s="77" t="s">
        <v>115</v>
      </c>
      <c r="AG4" s="77" t="s">
        <v>116</v>
      </c>
    </row>
    <row r="5" spans="1:35" ht="44" thickTop="1" x14ac:dyDescent="0.35">
      <c r="A5" s="21"/>
      <c r="B5" s="5" t="s">
        <v>37</v>
      </c>
      <c r="C5" s="6"/>
      <c r="D5" s="6"/>
      <c r="E5" s="6"/>
      <c r="F5" s="6"/>
      <c r="G5" s="23"/>
      <c r="H5" s="28"/>
      <c r="I5" s="28"/>
      <c r="J5" s="28"/>
      <c r="K5" s="28" t="s">
        <v>38</v>
      </c>
      <c r="L5" s="28"/>
      <c r="M5" s="6" t="s">
        <v>39</v>
      </c>
      <c r="N5" s="6" t="s">
        <v>40</v>
      </c>
      <c r="O5" s="6" t="s">
        <v>43</v>
      </c>
      <c r="P5" s="6" t="s">
        <v>40</v>
      </c>
      <c r="Q5" s="6" t="s">
        <v>43</v>
      </c>
      <c r="R5" s="6" t="s">
        <v>39</v>
      </c>
      <c r="S5" s="6" t="s">
        <v>44</v>
      </c>
      <c r="T5" s="6" t="s">
        <v>44</v>
      </c>
      <c r="U5" s="6" t="s">
        <v>44</v>
      </c>
      <c r="V5" s="6" t="s">
        <v>39</v>
      </c>
      <c r="W5" s="6" t="s">
        <v>43</v>
      </c>
      <c r="X5" s="6"/>
      <c r="Y5" s="6" t="s">
        <v>40</v>
      </c>
      <c r="Z5" s="6" t="s">
        <v>45</v>
      </c>
      <c r="AA5" s="6" t="s">
        <v>40</v>
      </c>
      <c r="AB5" s="6" t="s">
        <v>39</v>
      </c>
      <c r="AC5" s="6"/>
      <c r="AD5" s="6" t="s">
        <v>72</v>
      </c>
      <c r="AE5" s="6"/>
      <c r="AF5" s="6"/>
      <c r="AG5" s="6"/>
    </row>
    <row r="6" spans="1:35" ht="29.5" thickBot="1" x14ac:dyDescent="0.4">
      <c r="A6" s="21"/>
      <c r="B6" s="14"/>
      <c r="C6" s="7" t="s">
        <v>46</v>
      </c>
      <c r="D6" s="7"/>
      <c r="E6" s="7"/>
      <c r="F6" s="7"/>
      <c r="G6" s="24"/>
      <c r="H6" s="29"/>
      <c r="I6" s="29"/>
      <c r="J6" s="29"/>
      <c r="K6" s="29"/>
      <c r="L6" s="2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5" ht="29.5" thickTop="1" x14ac:dyDescent="0.35">
      <c r="A7" s="19">
        <v>1</v>
      </c>
      <c r="B7" s="74" t="s">
        <v>107</v>
      </c>
      <c r="C7" s="8" t="s">
        <v>47</v>
      </c>
      <c r="D7" s="81" t="s">
        <v>151</v>
      </c>
      <c r="E7" s="9" t="s">
        <v>77</v>
      </c>
      <c r="F7" s="9" t="s">
        <v>96</v>
      </c>
      <c r="G7" s="35">
        <v>9500000</v>
      </c>
      <c r="H7" s="9" t="s">
        <v>79</v>
      </c>
      <c r="I7" s="9" t="s">
        <v>82</v>
      </c>
      <c r="J7" s="75" t="s">
        <v>77</v>
      </c>
      <c r="K7" s="9" t="s">
        <v>83</v>
      </c>
      <c r="L7" s="9" t="s">
        <v>83</v>
      </c>
      <c r="M7" s="68">
        <v>43616</v>
      </c>
      <c r="N7" s="68">
        <v>43620</v>
      </c>
      <c r="O7" s="68">
        <v>43596</v>
      </c>
      <c r="P7" s="68" t="s">
        <v>77</v>
      </c>
      <c r="Q7" s="68" t="s">
        <v>77</v>
      </c>
      <c r="R7" s="68" t="s">
        <v>77</v>
      </c>
      <c r="S7" s="68" t="s">
        <v>77</v>
      </c>
      <c r="T7" s="68">
        <v>43596</v>
      </c>
      <c r="U7" s="68">
        <v>43624</v>
      </c>
      <c r="V7" s="90">
        <v>43634</v>
      </c>
      <c r="W7" s="68">
        <v>43638</v>
      </c>
      <c r="X7" s="26">
        <f>G7</f>
        <v>9500000</v>
      </c>
      <c r="Y7" s="68" t="s">
        <v>77</v>
      </c>
      <c r="Z7" s="68">
        <v>43644</v>
      </c>
      <c r="AA7" s="68">
        <v>43644</v>
      </c>
      <c r="AB7" s="68">
        <v>43651</v>
      </c>
      <c r="AC7" s="68">
        <v>43736</v>
      </c>
      <c r="AD7" s="68">
        <v>43746</v>
      </c>
      <c r="AE7" s="8"/>
      <c r="AF7" s="8" t="s">
        <v>118</v>
      </c>
      <c r="AG7" s="79">
        <v>43607</v>
      </c>
    </row>
    <row r="8" spans="1:35" x14ac:dyDescent="0.35">
      <c r="A8" s="19"/>
      <c r="B8" s="15"/>
      <c r="C8" s="8" t="s">
        <v>48</v>
      </c>
      <c r="D8" s="8"/>
      <c r="E8" s="8"/>
      <c r="F8" s="9"/>
      <c r="G8" s="26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5" s="11" customFormat="1" ht="29" x14ac:dyDescent="0.35">
      <c r="A9" s="19">
        <v>2</v>
      </c>
      <c r="B9" s="74" t="s">
        <v>108</v>
      </c>
      <c r="C9" s="8" t="s">
        <v>47</v>
      </c>
      <c r="D9" s="81" t="s">
        <v>152</v>
      </c>
      <c r="E9" s="75" t="s">
        <v>77</v>
      </c>
      <c r="F9" s="75" t="s">
        <v>96</v>
      </c>
      <c r="G9" s="26">
        <f>11876345.88+4986765.8+6802977.56+5907112.67+2986506.3+3000000</f>
        <v>35559708.209999993</v>
      </c>
      <c r="H9" s="75" t="s">
        <v>79</v>
      </c>
      <c r="I9" s="75" t="s">
        <v>82</v>
      </c>
      <c r="J9" s="75" t="s">
        <v>77</v>
      </c>
      <c r="K9" s="75" t="s">
        <v>83</v>
      </c>
      <c r="L9" s="75" t="s">
        <v>83</v>
      </c>
      <c r="M9" s="68">
        <v>43616</v>
      </c>
      <c r="N9" s="68">
        <v>43620</v>
      </c>
      <c r="O9" s="68">
        <v>43596</v>
      </c>
      <c r="P9" s="68" t="s">
        <v>77</v>
      </c>
      <c r="Q9" s="68" t="s">
        <v>77</v>
      </c>
      <c r="R9" s="68" t="s">
        <v>77</v>
      </c>
      <c r="S9" s="68" t="s">
        <v>77</v>
      </c>
      <c r="T9" s="68">
        <v>43596</v>
      </c>
      <c r="U9" s="68">
        <v>43624</v>
      </c>
      <c r="V9" s="90">
        <v>43634</v>
      </c>
      <c r="W9" s="68">
        <v>43638</v>
      </c>
      <c r="X9" s="26">
        <f>G9</f>
        <v>35559708.209999993</v>
      </c>
      <c r="Y9" s="68" t="s">
        <v>77</v>
      </c>
      <c r="Z9" s="68">
        <v>43644</v>
      </c>
      <c r="AA9" s="68">
        <v>43644</v>
      </c>
      <c r="AB9" s="68">
        <v>43651</v>
      </c>
      <c r="AC9" s="68">
        <v>43736</v>
      </c>
      <c r="AD9" s="68">
        <v>43746</v>
      </c>
      <c r="AE9" s="8"/>
      <c r="AF9" s="8" t="s">
        <v>118</v>
      </c>
      <c r="AG9" s="79">
        <v>43607</v>
      </c>
    </row>
    <row r="10" spans="1:35" s="11" customFormat="1" ht="15" thickBot="1" x14ac:dyDescent="0.4">
      <c r="A10" s="19"/>
      <c r="B10" s="15"/>
      <c r="C10" s="8" t="s">
        <v>48</v>
      </c>
      <c r="D10" s="8"/>
      <c r="E10" s="8"/>
      <c r="F10" s="9"/>
      <c r="G10" s="26"/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5" ht="15" thickTop="1" x14ac:dyDescent="0.35">
      <c r="B11" s="10" t="s">
        <v>50</v>
      </c>
      <c r="C11" s="10"/>
      <c r="D11" s="10"/>
      <c r="E11" s="10"/>
      <c r="F11" s="10"/>
      <c r="G11" s="33">
        <f>SUM(G7:G10)</f>
        <v>45059708.209999993</v>
      </c>
      <c r="H11" s="30"/>
      <c r="I11" s="31"/>
      <c r="J11" s="31"/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5" x14ac:dyDescent="0.35">
      <c r="B12" t="s">
        <v>51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F3:AG3"/>
    <mergeCell ref="V3:W3"/>
    <mergeCell ref="X3:AA3"/>
    <mergeCell ref="AB3:AE3"/>
    <mergeCell ref="A1:L1"/>
    <mergeCell ref="A2:L2"/>
    <mergeCell ref="D3:L3"/>
    <mergeCell ref="M3:N3"/>
    <mergeCell ref="P3:Q3"/>
    <mergeCell ref="R3:S3"/>
    <mergeCell ref="T3:U3"/>
  </mergeCells>
  <phoneticPr fontId="11" type="noConversion"/>
  <pageMargins left="0.70000000000000007" right="0.70000000000000007" top="0.75000000000000011" bottom="0.75000000000000011" header="0.30000000000000004" footer="0.30000000000000004"/>
  <headerFooter>
    <oddHeader>&amp;L&amp;B&amp;G&amp;C&amp;HProcurement Plan - Works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8"/>
  <sheetViews>
    <sheetView zoomScale="150" zoomScaleNormal="150" zoomScalePageLayoutView="150" workbookViewId="0">
      <selection sqref="A1:L1"/>
    </sheetView>
  </sheetViews>
  <sheetFormatPr defaultColWidth="8.81640625" defaultRowHeight="14.5" x14ac:dyDescent="0.35"/>
  <cols>
    <col min="1" max="1" width="4.1796875" style="11" bestFit="1" customWidth="1"/>
    <col min="2" max="2" width="40" customWidth="1"/>
    <col min="3" max="3" width="11.6328125" bestFit="1" customWidth="1"/>
    <col min="4" max="4" width="17.81640625" bestFit="1" customWidth="1"/>
    <col min="5" max="5" width="10.36328125" bestFit="1" customWidth="1"/>
    <col min="6" max="6" width="12" style="16" bestFit="1" customWidth="1"/>
    <col min="7" max="7" width="14.453125" style="27" bestFit="1" customWidth="1"/>
    <col min="8" max="8" width="12.36328125" style="16" customWidth="1"/>
    <col min="9" max="9" width="10.1796875" style="16" customWidth="1"/>
    <col min="10" max="10" width="9" style="16" customWidth="1"/>
    <col min="11" max="11" width="9.1796875" style="16" customWidth="1"/>
    <col min="12" max="12" width="6.81640625" style="16" bestFit="1" customWidth="1"/>
    <col min="13" max="13" width="11.36328125" customWidth="1"/>
    <col min="14" max="14" width="9.81640625" customWidth="1"/>
    <col min="15" max="15" width="11.81640625" customWidth="1"/>
    <col min="16" max="16" width="12.81640625" customWidth="1"/>
    <col min="17" max="17" width="11.1796875" customWidth="1"/>
    <col min="18" max="18" width="12.1796875" customWidth="1"/>
    <col min="19" max="20" width="13.453125" customWidth="1"/>
    <col min="21" max="21" width="13.1796875" customWidth="1"/>
    <col min="22" max="22" width="12.6328125" customWidth="1"/>
    <col min="23" max="24" width="13.1796875" customWidth="1"/>
    <col min="25" max="25" width="11.6328125" customWidth="1"/>
    <col min="26" max="26" width="14.1796875" customWidth="1"/>
    <col min="27" max="27" width="13.81640625" customWidth="1"/>
    <col min="28" max="28" width="12" customWidth="1"/>
    <col min="29" max="29" width="11.453125" customWidth="1"/>
    <col min="30" max="30" width="12.81640625" customWidth="1"/>
    <col min="31" max="31" width="11.81640625" customWidth="1"/>
    <col min="32" max="32" width="14.1796875" customWidth="1"/>
    <col min="33" max="33" width="11" customWidth="1"/>
    <col min="34" max="34" width="11.453125" customWidth="1"/>
    <col min="35" max="36" width="18" customWidth="1"/>
  </cols>
  <sheetData>
    <row r="1" spans="1:36" ht="28" customHeight="1" x14ac:dyDescent="0.35">
      <c r="A1" s="119" t="s">
        <v>97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8"/>
      <c r="N1" s="58"/>
      <c r="O1" s="58"/>
      <c r="P1" s="58"/>
    </row>
    <row r="2" spans="1:36" ht="20" customHeight="1" x14ac:dyDescent="0.35">
      <c r="A2" s="120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38.25" customHeight="1" x14ac:dyDescent="0.35">
      <c r="A3" s="48"/>
      <c r="B3" s="65"/>
      <c r="C3" s="66"/>
      <c r="D3" s="105" t="s">
        <v>0</v>
      </c>
      <c r="E3" s="106"/>
      <c r="F3" s="106"/>
      <c r="G3" s="106"/>
      <c r="H3" s="106"/>
      <c r="I3" s="106"/>
      <c r="J3" s="106"/>
      <c r="K3" s="106"/>
      <c r="L3" s="107"/>
      <c r="M3" s="105" t="s">
        <v>1</v>
      </c>
      <c r="N3" s="107"/>
      <c r="O3" s="105" t="s">
        <v>2</v>
      </c>
      <c r="P3" s="107"/>
      <c r="Q3" s="105" t="s">
        <v>3</v>
      </c>
      <c r="R3" s="107"/>
      <c r="S3" s="105" t="s">
        <v>4</v>
      </c>
      <c r="T3" s="107"/>
      <c r="U3" s="105" t="s">
        <v>5</v>
      </c>
      <c r="V3" s="106"/>
      <c r="W3" s="106"/>
      <c r="X3" s="106"/>
      <c r="Y3" s="106"/>
      <c r="Z3" s="107"/>
      <c r="AA3" s="105" t="s">
        <v>6</v>
      </c>
      <c r="AB3" s="106"/>
      <c r="AC3" s="106"/>
      <c r="AD3" s="107"/>
      <c r="AE3" s="105" t="s">
        <v>7</v>
      </c>
      <c r="AF3" s="106"/>
      <c r="AG3" s="106"/>
      <c r="AH3" s="107"/>
      <c r="AI3" s="103" t="s">
        <v>112</v>
      </c>
      <c r="AJ3" s="104"/>
    </row>
    <row r="4" spans="1:36" ht="87.5" thickBot="1" x14ac:dyDescent="0.4">
      <c r="A4" s="62" t="s">
        <v>73</v>
      </c>
      <c r="B4" s="63" t="s">
        <v>8</v>
      </c>
      <c r="C4" s="64"/>
      <c r="D4" s="3" t="s">
        <v>9</v>
      </c>
      <c r="E4" s="3" t="s">
        <v>10</v>
      </c>
      <c r="F4" s="3" t="s">
        <v>11</v>
      </c>
      <c r="G4" s="32" t="s">
        <v>80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18</v>
      </c>
      <c r="S4" s="3" t="s">
        <v>22</v>
      </c>
      <c r="T4" s="3" t="s">
        <v>23</v>
      </c>
      <c r="U4" s="3" t="s">
        <v>24</v>
      </c>
      <c r="V4" s="3" t="s">
        <v>18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3" t="s">
        <v>32</v>
      </c>
      <c r="AE4" s="3" t="s">
        <v>33</v>
      </c>
      <c r="AF4" s="3" t="s">
        <v>34</v>
      </c>
      <c r="AG4" s="3" t="s">
        <v>35</v>
      </c>
      <c r="AH4" s="3" t="s">
        <v>36</v>
      </c>
      <c r="AI4" s="77" t="s">
        <v>115</v>
      </c>
      <c r="AJ4" s="77" t="s">
        <v>116</v>
      </c>
    </row>
    <row r="5" spans="1:36" ht="58.5" thickTop="1" x14ac:dyDescent="0.35">
      <c r="A5" s="21"/>
      <c r="B5" s="5"/>
      <c r="C5" s="6"/>
      <c r="D5" s="6"/>
      <c r="E5" s="6"/>
      <c r="F5" s="28"/>
      <c r="G5" s="23"/>
      <c r="H5" s="28"/>
      <c r="I5" s="28"/>
      <c r="J5" s="28"/>
      <c r="K5" s="28" t="s">
        <v>38</v>
      </c>
      <c r="L5" s="28"/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40</v>
      </c>
      <c r="S5" s="6" t="s">
        <v>44</v>
      </c>
      <c r="T5" s="6"/>
      <c r="U5" s="6" t="s">
        <v>40</v>
      </c>
      <c r="V5" s="6" t="s">
        <v>40</v>
      </c>
      <c r="W5" s="6" t="s">
        <v>40</v>
      </c>
      <c r="X5" s="6" t="s">
        <v>40</v>
      </c>
      <c r="Y5" s="6" t="s">
        <v>40</v>
      </c>
      <c r="Z5" s="6" t="s">
        <v>43</v>
      </c>
      <c r="AA5" s="6"/>
      <c r="AB5" s="6" t="s">
        <v>40</v>
      </c>
      <c r="AC5" s="6" t="s">
        <v>45</v>
      </c>
      <c r="AD5" s="6" t="s">
        <v>40</v>
      </c>
      <c r="AE5" s="6" t="s">
        <v>39</v>
      </c>
      <c r="AF5" s="6"/>
      <c r="AG5" s="6"/>
      <c r="AH5" s="6"/>
      <c r="AI5" s="6"/>
      <c r="AJ5" s="6"/>
    </row>
    <row r="6" spans="1:36" ht="29" x14ac:dyDescent="0.35">
      <c r="A6" s="21"/>
      <c r="B6" s="14"/>
      <c r="C6" s="7" t="s">
        <v>46</v>
      </c>
      <c r="D6" s="7"/>
      <c r="E6" s="7"/>
      <c r="F6" s="29"/>
      <c r="G6" s="24"/>
      <c r="H6" s="29"/>
      <c r="I6" s="29"/>
      <c r="J6" s="29"/>
      <c r="K6" s="29"/>
      <c r="L6" s="2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35">
      <c r="A7" s="19">
        <v>1</v>
      </c>
      <c r="B7" s="20" t="s">
        <v>74</v>
      </c>
      <c r="C7" s="8" t="s">
        <v>47</v>
      </c>
      <c r="D7" s="81" t="s">
        <v>154</v>
      </c>
      <c r="E7" s="9" t="s">
        <v>77</v>
      </c>
      <c r="F7" s="9" t="s">
        <v>96</v>
      </c>
      <c r="G7" s="25">
        <v>1200000</v>
      </c>
      <c r="H7" s="75" t="s">
        <v>77</v>
      </c>
      <c r="I7" s="9" t="s">
        <v>81</v>
      </c>
      <c r="J7" s="75" t="s">
        <v>114</v>
      </c>
      <c r="K7" s="9" t="s">
        <v>83</v>
      </c>
      <c r="L7" s="9" t="s">
        <v>83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1">
        <f>G7</f>
        <v>1200000</v>
      </c>
      <c r="AB7" s="8"/>
      <c r="AC7" s="8"/>
      <c r="AD7" s="8"/>
      <c r="AE7" s="8"/>
      <c r="AF7" s="8"/>
      <c r="AG7" s="8"/>
      <c r="AH7" s="8"/>
      <c r="AI7" s="8" t="s">
        <v>122</v>
      </c>
      <c r="AJ7" s="8"/>
    </row>
    <row r="8" spans="1:36" x14ac:dyDescent="0.35">
      <c r="A8" s="19"/>
      <c r="B8" s="20"/>
      <c r="C8" s="8" t="s">
        <v>48</v>
      </c>
      <c r="D8" s="8"/>
      <c r="E8" s="8"/>
      <c r="F8" s="9"/>
      <c r="G8" s="26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11" customFormat="1" ht="29" x14ac:dyDescent="0.35">
      <c r="A9" s="19">
        <v>2</v>
      </c>
      <c r="B9" s="92" t="s">
        <v>155</v>
      </c>
      <c r="C9" s="8" t="s">
        <v>47</v>
      </c>
      <c r="D9" s="81" t="s">
        <v>156</v>
      </c>
      <c r="E9" s="80" t="s">
        <v>77</v>
      </c>
      <c r="F9" s="9" t="s">
        <v>96</v>
      </c>
      <c r="G9" s="26">
        <v>6000000</v>
      </c>
      <c r="H9" s="75" t="s">
        <v>77</v>
      </c>
      <c r="I9" s="9" t="s">
        <v>82</v>
      </c>
      <c r="J9" s="80" t="s">
        <v>157</v>
      </c>
      <c r="K9" s="9" t="s">
        <v>83</v>
      </c>
      <c r="L9" s="9" t="s">
        <v>83</v>
      </c>
      <c r="M9" s="79">
        <v>43613</v>
      </c>
      <c r="N9" s="79">
        <v>43620</v>
      </c>
      <c r="O9" s="79">
        <v>43634</v>
      </c>
      <c r="P9" s="79">
        <v>43648</v>
      </c>
      <c r="Q9" s="79">
        <v>43662</v>
      </c>
      <c r="R9" s="79">
        <v>43669</v>
      </c>
      <c r="S9" s="79">
        <v>43676</v>
      </c>
      <c r="T9" s="79">
        <v>43707</v>
      </c>
      <c r="U9" s="79">
        <v>43721</v>
      </c>
      <c r="V9" s="79">
        <v>43728</v>
      </c>
      <c r="W9" s="79">
        <v>43729</v>
      </c>
      <c r="X9" s="79">
        <v>43735</v>
      </c>
      <c r="Y9" s="79">
        <v>43742</v>
      </c>
      <c r="Z9" s="79">
        <v>43747</v>
      </c>
      <c r="AA9" s="91">
        <f>G9</f>
        <v>6000000</v>
      </c>
      <c r="AB9" s="8" t="s">
        <v>77</v>
      </c>
      <c r="AC9" s="79">
        <v>43754</v>
      </c>
      <c r="AD9" s="79">
        <v>43754</v>
      </c>
      <c r="AE9" s="79">
        <v>43761</v>
      </c>
      <c r="AF9" s="79">
        <v>43775</v>
      </c>
      <c r="AG9" s="79">
        <v>43789</v>
      </c>
      <c r="AH9" s="8"/>
      <c r="AI9" s="8" t="s">
        <v>123</v>
      </c>
      <c r="AJ9" s="79">
        <v>43599</v>
      </c>
    </row>
    <row r="10" spans="1:36" s="11" customFormat="1" x14ac:dyDescent="0.35">
      <c r="A10" s="19"/>
      <c r="B10" s="20"/>
      <c r="C10" s="8" t="s">
        <v>48</v>
      </c>
      <c r="D10" s="8"/>
      <c r="E10" s="8"/>
      <c r="F10" s="9"/>
      <c r="G10" s="26">
        <v>0</v>
      </c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29" x14ac:dyDescent="0.35">
      <c r="A11" s="19">
        <v>3</v>
      </c>
      <c r="B11" s="20" t="s">
        <v>75</v>
      </c>
      <c r="C11" s="8" t="s">
        <v>47</v>
      </c>
      <c r="D11" s="81" t="s">
        <v>153</v>
      </c>
      <c r="E11" s="9" t="s">
        <v>77</v>
      </c>
      <c r="F11" s="9" t="s">
        <v>96</v>
      </c>
      <c r="G11" s="25">
        <v>2000000</v>
      </c>
      <c r="H11" s="75" t="s">
        <v>77</v>
      </c>
      <c r="I11" s="75" t="s">
        <v>81</v>
      </c>
      <c r="J11" s="75" t="s">
        <v>114</v>
      </c>
      <c r="K11" s="9" t="s">
        <v>83</v>
      </c>
      <c r="L11" s="9" t="s">
        <v>83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1">
        <f>G11</f>
        <v>2000000</v>
      </c>
      <c r="AB11" s="8"/>
      <c r="AC11" s="8"/>
      <c r="AD11" s="8"/>
      <c r="AE11" s="8"/>
      <c r="AF11" s="8"/>
      <c r="AG11" s="8"/>
      <c r="AH11" s="8"/>
      <c r="AI11" s="8" t="s">
        <v>121</v>
      </c>
      <c r="AJ11" s="8"/>
    </row>
    <row r="12" spans="1:36" x14ac:dyDescent="0.35">
      <c r="A12" s="19"/>
      <c r="B12" s="20"/>
      <c r="C12" s="8" t="s">
        <v>48</v>
      </c>
      <c r="D12" s="8"/>
      <c r="E12" s="8"/>
      <c r="F12" s="9"/>
      <c r="G12" s="26">
        <v>0</v>
      </c>
      <c r="H12" s="9"/>
      <c r="I12" s="9"/>
      <c r="J12" s="9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5" thickBot="1" x14ac:dyDescent="0.4">
      <c r="A13" s="34"/>
      <c r="B13" s="20"/>
      <c r="C13" s="8" t="s">
        <v>48</v>
      </c>
      <c r="D13" s="8"/>
      <c r="E13" s="8"/>
      <c r="F13" s="9"/>
      <c r="G13" s="26">
        <v>0</v>
      </c>
      <c r="H13" s="9"/>
      <c r="I13" s="9"/>
      <c r="J13" s="9"/>
      <c r="K13" s="9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5" thickTop="1" x14ac:dyDescent="0.35">
      <c r="B14" s="10" t="s">
        <v>50</v>
      </c>
      <c r="C14" s="10"/>
      <c r="D14" s="10"/>
      <c r="E14" s="10"/>
      <c r="F14" s="31"/>
      <c r="G14" s="33">
        <f>SUM(G7:G13)</f>
        <v>9200000</v>
      </c>
      <c r="H14" s="31"/>
      <c r="I14" s="31"/>
      <c r="J14" s="31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35">
      <c r="B15" t="s">
        <v>51</v>
      </c>
    </row>
    <row r="18" spans="2:2" x14ac:dyDescent="0.35">
      <c r="B18" s="22"/>
    </row>
  </sheetData>
  <sheetProtection formatCells="0" formatColumns="0" formatRows="0" insertColumns="0" insertRows="0" insertHyperlinks="0" deleteColumns="0" deleteRows="0" sort="0" autoFilter="0" pivotTables="0"/>
  <mergeCells count="11">
    <mergeCell ref="AI3:AJ3"/>
    <mergeCell ref="U3:Z3"/>
    <mergeCell ref="AA3:AD3"/>
    <mergeCell ref="AE3:AH3"/>
    <mergeCell ref="A1:L1"/>
    <mergeCell ref="A2:L2"/>
    <mergeCell ref="D3:L3"/>
    <mergeCell ref="M3:N3"/>
    <mergeCell ref="O3:P3"/>
    <mergeCell ref="Q3:R3"/>
    <mergeCell ref="S3:T3"/>
  </mergeCells>
  <phoneticPr fontId="11" type="noConversion"/>
  <pageMargins left="0.70000000000000007" right="0.70000000000000007" top="0.75000000000000011" bottom="0.75000000000000011" header="0.30000000000000004" footer="0.30000000000000004"/>
  <headerFooter>
    <oddHeader>&amp;L&amp;B&amp;G&amp;C&amp;HProcurement Plan - Consultancy Services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7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2"/>
  <sheetViews>
    <sheetView zoomScale="150" zoomScaleNormal="150" zoomScalePageLayoutView="150" workbookViewId="0">
      <selection activeCell="D3" sqref="D3:L3"/>
    </sheetView>
  </sheetViews>
  <sheetFormatPr defaultColWidth="8.81640625" defaultRowHeight="14.5" x14ac:dyDescent="0.35"/>
  <cols>
    <col min="1" max="1" width="4.1796875" style="11" bestFit="1" customWidth="1"/>
    <col min="2" max="2" width="40" customWidth="1"/>
    <col min="3" max="3" width="11.6328125" bestFit="1" customWidth="1"/>
    <col min="4" max="4" width="18" customWidth="1"/>
    <col min="5" max="5" width="10.36328125" bestFit="1" customWidth="1"/>
    <col min="6" max="6" width="12" style="16" bestFit="1" customWidth="1"/>
    <col min="7" max="7" width="13.453125" style="27" bestFit="1" customWidth="1"/>
    <col min="8" max="8" width="12.1796875" style="16" customWidth="1"/>
    <col min="9" max="9" width="11.1796875" style="16" customWidth="1"/>
    <col min="10" max="10" width="11.6328125" style="16" customWidth="1"/>
    <col min="11" max="11" width="11.81640625" style="16" customWidth="1"/>
    <col min="12" max="12" width="10.81640625" style="16" customWidth="1"/>
    <col min="13" max="13" width="14.81640625" customWidth="1"/>
    <col min="14" max="14" width="12.453125" bestFit="1" customWidth="1"/>
    <col min="15" max="15" width="12.6328125" bestFit="1" customWidth="1"/>
    <col min="16" max="16" width="13.1796875" customWidth="1"/>
    <col min="17" max="17" width="14" bestFit="1" customWidth="1"/>
    <col min="18" max="18" width="12.453125" bestFit="1" customWidth="1"/>
    <col min="19" max="19" width="15.36328125" customWidth="1"/>
    <col min="20" max="21" width="13.6328125" customWidth="1"/>
    <col min="22" max="22" width="12.453125" bestFit="1" customWidth="1"/>
    <col min="23" max="23" width="12" customWidth="1"/>
    <col min="24" max="24" width="11" customWidth="1"/>
    <col min="25" max="25" width="11.453125" customWidth="1"/>
    <col min="26" max="26" width="12" customWidth="1"/>
    <col min="27" max="27" width="11" customWidth="1"/>
    <col min="28" max="28" width="12" customWidth="1"/>
    <col min="29" max="29" width="12.453125" customWidth="1"/>
    <col min="30" max="30" width="14.453125" customWidth="1"/>
    <col min="31" max="31" width="11.453125" customWidth="1"/>
    <col min="32" max="32" width="13.1796875" customWidth="1"/>
    <col min="33" max="33" width="12.36328125" customWidth="1"/>
    <col min="34" max="34" width="10.6328125" customWidth="1"/>
    <col min="35" max="36" width="15" customWidth="1"/>
  </cols>
  <sheetData>
    <row r="1" spans="1:39" ht="25" customHeight="1" x14ac:dyDescent="0.6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56"/>
    </row>
    <row r="2" spans="1:39" ht="20" customHeight="1" x14ac:dyDescent="0.35">
      <c r="A2" s="102" t="s">
        <v>163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ht="33.75" customHeight="1" x14ac:dyDescent="0.35">
      <c r="B3" s="1"/>
      <c r="C3" s="1"/>
      <c r="D3" s="105" t="s">
        <v>0</v>
      </c>
      <c r="E3" s="106"/>
      <c r="F3" s="106"/>
      <c r="G3" s="106"/>
      <c r="H3" s="106"/>
      <c r="I3" s="106"/>
      <c r="J3" s="106"/>
      <c r="K3" s="106"/>
      <c r="L3" s="107"/>
      <c r="M3" s="105" t="s">
        <v>1</v>
      </c>
      <c r="N3" s="107"/>
      <c r="O3" s="105" t="s">
        <v>2</v>
      </c>
      <c r="P3" s="107"/>
      <c r="Q3" s="105" t="s">
        <v>3</v>
      </c>
      <c r="R3" s="107"/>
      <c r="S3" s="105" t="s">
        <v>4</v>
      </c>
      <c r="T3" s="107"/>
      <c r="U3" s="105" t="s">
        <v>5</v>
      </c>
      <c r="V3" s="106"/>
      <c r="W3" s="106"/>
      <c r="X3" s="106"/>
      <c r="Y3" s="106"/>
      <c r="Z3" s="107"/>
      <c r="AA3" s="105" t="s">
        <v>6</v>
      </c>
      <c r="AB3" s="106"/>
      <c r="AC3" s="106"/>
      <c r="AD3" s="107"/>
      <c r="AE3" s="105" t="s">
        <v>7</v>
      </c>
      <c r="AF3" s="106"/>
      <c r="AG3" s="106"/>
      <c r="AH3" s="107"/>
      <c r="AI3" s="103" t="s">
        <v>112</v>
      </c>
      <c r="AJ3" s="104"/>
    </row>
    <row r="4" spans="1:39" ht="87.5" thickBot="1" x14ac:dyDescent="0.4">
      <c r="A4" s="18" t="s">
        <v>73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2" t="s">
        <v>80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18</v>
      </c>
      <c r="S4" s="3" t="s">
        <v>22</v>
      </c>
      <c r="T4" s="3" t="s">
        <v>23</v>
      </c>
      <c r="U4" s="3" t="s">
        <v>24</v>
      </c>
      <c r="V4" s="3" t="s">
        <v>18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3" t="s">
        <v>32</v>
      </c>
      <c r="AE4" s="3" t="s">
        <v>33</v>
      </c>
      <c r="AF4" s="3" t="s">
        <v>34</v>
      </c>
      <c r="AG4" s="3" t="s">
        <v>35</v>
      </c>
      <c r="AH4" s="3" t="s">
        <v>36</v>
      </c>
      <c r="AI4" s="77" t="s">
        <v>115</v>
      </c>
      <c r="AJ4" s="77" t="s">
        <v>116</v>
      </c>
    </row>
    <row r="5" spans="1:39" ht="44" thickTop="1" x14ac:dyDescent="0.35">
      <c r="A5" s="21"/>
      <c r="B5" s="5" t="s">
        <v>37</v>
      </c>
      <c r="C5" s="6"/>
      <c r="D5" s="6"/>
      <c r="E5" s="6"/>
      <c r="F5" s="28"/>
      <c r="G5" s="23"/>
      <c r="H5" s="28"/>
      <c r="I5" s="28"/>
      <c r="J5" s="28"/>
      <c r="K5" s="28" t="s">
        <v>38</v>
      </c>
      <c r="L5" s="28"/>
      <c r="M5" s="6" t="s">
        <v>39</v>
      </c>
      <c r="N5" s="6" t="s">
        <v>40</v>
      </c>
      <c r="O5" s="6" t="s">
        <v>41</v>
      </c>
      <c r="P5" s="6" t="s">
        <v>42</v>
      </c>
      <c r="Q5" s="6" t="s">
        <v>43</v>
      </c>
      <c r="R5" s="6" t="s">
        <v>40</v>
      </c>
      <c r="S5" s="6" t="s">
        <v>44</v>
      </c>
      <c r="T5" s="6"/>
      <c r="U5" s="6" t="s">
        <v>40</v>
      </c>
      <c r="V5" s="6" t="s">
        <v>40</v>
      </c>
      <c r="W5" s="6" t="s">
        <v>40</v>
      </c>
      <c r="X5" s="6" t="s">
        <v>40</v>
      </c>
      <c r="Y5" s="6" t="s">
        <v>40</v>
      </c>
      <c r="Z5" s="6" t="s">
        <v>43</v>
      </c>
      <c r="AA5" s="6"/>
      <c r="AB5" s="6" t="s">
        <v>40</v>
      </c>
      <c r="AC5" s="6" t="s">
        <v>45</v>
      </c>
      <c r="AD5" s="6" t="s">
        <v>40</v>
      </c>
      <c r="AE5" s="6" t="s">
        <v>39</v>
      </c>
      <c r="AF5" s="6"/>
      <c r="AG5" s="6"/>
      <c r="AH5" s="6"/>
      <c r="AI5" s="6"/>
      <c r="AJ5" s="6"/>
    </row>
    <row r="6" spans="1:39" ht="29.5" thickBot="1" x14ac:dyDescent="0.4">
      <c r="A6" s="21"/>
      <c r="B6" s="14"/>
      <c r="C6" s="7" t="s">
        <v>46</v>
      </c>
      <c r="D6" s="7"/>
      <c r="E6" s="7"/>
      <c r="F6" s="29"/>
      <c r="G6" s="24"/>
      <c r="H6" s="29"/>
      <c r="I6" s="29"/>
      <c r="J6" s="29"/>
      <c r="K6" s="29"/>
      <c r="L6" s="2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9" ht="29.5" thickTop="1" x14ac:dyDescent="0.35">
      <c r="A7" s="19">
        <v>1</v>
      </c>
      <c r="B7" s="74" t="s">
        <v>109</v>
      </c>
      <c r="C7" s="8" t="s">
        <v>47</v>
      </c>
      <c r="D7" s="8" t="s">
        <v>161</v>
      </c>
      <c r="E7" s="9" t="s">
        <v>77</v>
      </c>
      <c r="F7" s="9" t="s">
        <v>49</v>
      </c>
      <c r="G7" s="25">
        <v>450000</v>
      </c>
      <c r="H7" s="80" t="s">
        <v>78</v>
      </c>
      <c r="I7" s="9" t="s">
        <v>81</v>
      </c>
      <c r="J7" s="9" t="s">
        <v>77</v>
      </c>
      <c r="K7" s="9" t="s">
        <v>83</v>
      </c>
      <c r="L7" s="9" t="s">
        <v>83</v>
      </c>
      <c r="M7" s="68">
        <v>43620</v>
      </c>
      <c r="N7" s="68">
        <v>43596</v>
      </c>
      <c r="O7" s="68" t="s">
        <v>77</v>
      </c>
      <c r="P7" s="68" t="s">
        <v>77</v>
      </c>
      <c r="Q7" s="68" t="s">
        <v>77</v>
      </c>
      <c r="R7" s="68" t="s">
        <v>77</v>
      </c>
      <c r="S7" s="68">
        <v>43596</v>
      </c>
      <c r="T7" s="68">
        <v>43624</v>
      </c>
      <c r="U7" s="90" t="s">
        <v>77</v>
      </c>
      <c r="V7" s="68" t="s">
        <v>77</v>
      </c>
      <c r="W7" s="90">
        <v>43630</v>
      </c>
      <c r="X7" s="68">
        <v>43634</v>
      </c>
      <c r="Y7" s="68">
        <v>43641</v>
      </c>
      <c r="Z7" s="68">
        <v>43644</v>
      </c>
      <c r="AA7" s="26">
        <f>G7</f>
        <v>450000</v>
      </c>
      <c r="AB7" s="93" t="s">
        <v>77</v>
      </c>
      <c r="AC7" s="68">
        <v>43651</v>
      </c>
      <c r="AD7" s="79">
        <v>43651</v>
      </c>
      <c r="AE7" s="8" t="s">
        <v>77</v>
      </c>
      <c r="AF7" s="79" t="s">
        <v>77</v>
      </c>
      <c r="AG7" s="8" t="s">
        <v>77</v>
      </c>
      <c r="AH7" s="91">
        <f>G7</f>
        <v>450000</v>
      </c>
      <c r="AI7" s="8" t="s">
        <v>118</v>
      </c>
      <c r="AJ7" s="8"/>
    </row>
    <row r="8" spans="1:39" x14ac:dyDescent="0.35">
      <c r="A8" s="19"/>
      <c r="B8" s="15"/>
      <c r="C8" s="8" t="s">
        <v>48</v>
      </c>
      <c r="D8" s="8"/>
      <c r="E8" s="8"/>
      <c r="F8" s="9"/>
      <c r="G8" s="26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9" s="11" customFormat="1" ht="28" customHeight="1" x14ac:dyDescent="0.35">
      <c r="A9" s="36">
        <v>2</v>
      </c>
      <c r="B9" s="76" t="s">
        <v>110</v>
      </c>
      <c r="C9" s="8" t="s">
        <v>47</v>
      </c>
      <c r="D9" s="8" t="s">
        <v>162</v>
      </c>
      <c r="E9" s="9" t="s">
        <v>77</v>
      </c>
      <c r="F9" s="9" t="s">
        <v>49</v>
      </c>
      <c r="G9" s="35">
        <v>900000</v>
      </c>
      <c r="H9" s="9" t="s">
        <v>78</v>
      </c>
      <c r="I9" s="9" t="s">
        <v>81</v>
      </c>
      <c r="J9" s="9" t="s">
        <v>77</v>
      </c>
      <c r="K9" s="9" t="s">
        <v>83</v>
      </c>
      <c r="L9" s="9" t="s">
        <v>83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94">
        <f>G9</f>
        <v>900000</v>
      </c>
      <c r="AI9" s="37"/>
      <c r="AJ9" s="37"/>
    </row>
    <row r="10" spans="1:39" s="11" customFormat="1" x14ac:dyDescent="0.35">
      <c r="A10" s="36"/>
      <c r="B10" s="42"/>
      <c r="C10" s="8" t="s">
        <v>48</v>
      </c>
      <c r="D10" s="8"/>
      <c r="E10" s="8"/>
      <c r="F10" s="9"/>
      <c r="G10" s="26">
        <v>0</v>
      </c>
      <c r="H10" s="9"/>
      <c r="I10" s="9"/>
      <c r="J10" s="9"/>
      <c r="K10" s="9"/>
      <c r="L10" s="9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9" x14ac:dyDescent="0.35">
      <c r="B11" s="38" t="s">
        <v>50</v>
      </c>
      <c r="C11" s="38"/>
      <c r="D11" s="38"/>
      <c r="E11" s="38"/>
      <c r="F11" s="40"/>
      <c r="G11" s="39">
        <f>SUM(G7:G10)</f>
        <v>1350000</v>
      </c>
      <c r="H11" s="40"/>
      <c r="I11" s="40"/>
      <c r="J11" s="40"/>
      <c r="K11" s="40"/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9" x14ac:dyDescent="0.35">
      <c r="B12" t="s">
        <v>51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I3:AJ3"/>
    <mergeCell ref="U3:Z3"/>
    <mergeCell ref="AA3:AD3"/>
    <mergeCell ref="AE3:AH3"/>
    <mergeCell ref="A1:L1"/>
    <mergeCell ref="A2:L2"/>
    <mergeCell ref="D3:L3"/>
    <mergeCell ref="M3:N3"/>
    <mergeCell ref="O3:P3"/>
    <mergeCell ref="Q3:R3"/>
    <mergeCell ref="S3:T3"/>
  </mergeCells>
  <phoneticPr fontId="11" type="noConversion"/>
  <pageMargins left="0.7" right="0.7" top="0.75" bottom="0.75" header="0.3" footer="0.3"/>
  <headerFooter>
    <oddHeader>&amp;L&amp;B&amp;G&amp;C&amp;HProcurement Plan - Non-Consultancy Services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6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Goods</vt:lpstr>
      <vt:lpstr>Works</vt:lpstr>
      <vt:lpstr>Consultancy Services</vt:lpstr>
      <vt:lpstr>Non-Consultancy Services</vt:lpstr>
      <vt:lpstr>'Consultancy Services'!Print_Area</vt:lpstr>
      <vt:lpstr>Goods!Print_Area</vt:lpstr>
      <vt:lpstr>'Non-Consultancy Services'!Print_Area</vt:lpstr>
      <vt:lpstr>Summary!Print_Area</vt:lpstr>
      <vt:lpstr>Works!Print_Area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Procurement Plan</dc:title>
  <dc:subject>Office 2007 XLSX BPP PPM Procurement Plan</dc:subject>
  <dc:creator>Muktar Usman</dc:creator>
  <cp:keywords>BPP, Procurement Plan</cp:keywords>
  <dc:description>Procurement Plan for Office 2007 XLSX</dc:description>
  <cp:lastModifiedBy>Manji Yarling</cp:lastModifiedBy>
  <cp:lastPrinted>2018-05-16T12:31:43Z</cp:lastPrinted>
  <dcterms:created xsi:type="dcterms:W3CDTF">2017-01-19T08:34:28Z</dcterms:created>
  <dcterms:modified xsi:type="dcterms:W3CDTF">2021-02-10T11:33:12Z</dcterms:modified>
  <cp:category>Procurement</cp:category>
</cp:coreProperties>
</file>